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-120" yWindow="-120" windowWidth="29040" windowHeight="1584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3" i="5" l="1"/>
  <c r="G203" i="5"/>
  <c r="G202" i="5"/>
  <c r="H202" i="5" s="1"/>
  <c r="G201" i="5"/>
  <c r="H201" i="5" s="1"/>
  <c r="G200" i="5"/>
  <c r="H200" i="5" s="1"/>
  <c r="G199" i="5"/>
  <c r="H199" i="5" s="1"/>
  <c r="G198" i="5"/>
  <c r="H198" i="5" s="1"/>
  <c r="H197" i="5"/>
  <c r="G197" i="5"/>
  <c r="G196" i="5"/>
  <c r="H196" i="5" s="1"/>
  <c r="G195" i="5"/>
  <c r="H195" i="5" s="1"/>
  <c r="G194" i="5"/>
  <c r="H194" i="5" s="1"/>
  <c r="G193" i="5"/>
  <c r="H193" i="5" s="1"/>
  <c r="G192" i="5"/>
  <c r="H192" i="5" s="1"/>
  <c r="H191" i="5"/>
  <c r="G191" i="5"/>
  <c r="G190" i="5"/>
  <c r="H190" i="5" s="1"/>
  <c r="G189" i="5"/>
  <c r="H189" i="5" s="1"/>
  <c r="G188" i="5"/>
  <c r="H188" i="5" s="1"/>
  <c r="G187" i="5"/>
  <c r="H187" i="5" s="1"/>
  <c r="G186" i="5"/>
  <c r="H186" i="5" s="1"/>
  <c r="H185" i="5"/>
  <c r="G185" i="5"/>
  <c r="G184" i="5"/>
  <c r="H184" i="5" s="1"/>
  <c r="G183" i="5"/>
  <c r="H183" i="5" s="1"/>
  <c r="G182" i="5"/>
  <c r="H182" i="5" s="1"/>
  <c r="G181" i="5"/>
  <c r="H181" i="5" s="1"/>
  <c r="G180" i="5"/>
  <c r="H180" i="5" s="1"/>
  <c r="H179" i="5"/>
  <c r="G179" i="5"/>
  <c r="G178" i="5"/>
  <c r="H178" i="5" s="1"/>
  <c r="G177" i="5"/>
  <c r="H177" i="5" s="1"/>
  <c r="G176" i="5"/>
  <c r="H176" i="5" s="1"/>
  <c r="G175" i="5"/>
  <c r="H175" i="5" s="1"/>
  <c r="G174" i="5"/>
  <c r="H174" i="5" s="1"/>
  <c r="H173" i="5"/>
  <c r="G173" i="5"/>
  <c r="G172" i="5"/>
  <c r="H172" i="5" s="1"/>
  <c r="G171" i="5"/>
  <c r="H171" i="5" s="1"/>
  <c r="G170" i="5"/>
  <c r="H170" i="5" s="1"/>
  <c r="G169" i="5"/>
  <c r="H169" i="5" s="1"/>
  <c r="G168" i="5"/>
  <c r="H168" i="5" s="1"/>
  <c r="H167" i="5"/>
  <c r="G167" i="5"/>
  <c r="G166" i="5"/>
  <c r="H166" i="5" s="1"/>
  <c r="G165" i="5"/>
  <c r="H165" i="5" s="1"/>
  <c r="G164" i="5"/>
  <c r="H164" i="5" s="1"/>
  <c r="G163" i="5"/>
  <c r="H163" i="5" s="1"/>
  <c r="G162" i="5"/>
  <c r="H162" i="5" s="1"/>
  <c r="H161" i="5"/>
  <c r="G161" i="5"/>
  <c r="G160" i="5"/>
  <c r="H160" i="5" s="1"/>
  <c r="G159" i="5"/>
  <c r="H159" i="5"/>
  <c r="G158" i="5"/>
  <c r="H158" i="5" s="1"/>
  <c r="G157" i="5"/>
  <c r="H157" i="5" s="1"/>
  <c r="G156" i="5"/>
  <c r="H156" i="5" s="1"/>
  <c r="H155" i="5"/>
  <c r="G155" i="5"/>
  <c r="G154" i="5"/>
  <c r="H154" i="5" s="1"/>
  <c r="G153" i="5"/>
  <c r="H153" i="5" s="1"/>
  <c r="G152" i="5"/>
  <c r="H152" i="5" s="1"/>
  <c r="G151" i="5"/>
  <c r="H151" i="5"/>
  <c r="G150" i="5"/>
  <c r="H150" i="5" s="1"/>
  <c r="H149" i="5"/>
  <c r="G149" i="5"/>
  <c r="G148" i="5"/>
  <c r="H148" i="5" s="1"/>
  <c r="G147" i="5"/>
  <c r="H147" i="5" s="1"/>
  <c r="G146" i="5"/>
  <c r="H146" i="5" s="1"/>
  <c r="G145" i="5"/>
  <c r="H145" i="5" s="1"/>
  <c r="G144" i="5"/>
  <c r="H144" i="5" s="1"/>
  <c r="G143" i="5"/>
  <c r="H143" i="5" s="1"/>
  <c r="G142" i="5"/>
  <c r="H142" i="5" s="1"/>
  <c r="G141" i="5"/>
  <c r="H141" i="5" s="1"/>
  <c r="G140" i="5"/>
  <c r="H140" i="5" s="1"/>
  <c r="G139" i="5"/>
  <c r="H139" i="5" s="1"/>
  <c r="G138" i="5"/>
  <c r="H138" i="5" s="1"/>
  <c r="H137" i="5"/>
  <c r="G137" i="5"/>
  <c r="G136" i="5"/>
  <c r="H136" i="5" s="1"/>
  <c r="G135" i="5"/>
  <c r="H135" i="5"/>
  <c r="G134" i="5"/>
  <c r="H134" i="5" s="1"/>
  <c r="G133" i="5"/>
  <c r="H133" i="5" s="1"/>
  <c r="G132" i="5"/>
  <c r="H132" i="5" s="1"/>
  <c r="H131" i="5"/>
  <c r="G131" i="5"/>
  <c r="G130" i="5"/>
  <c r="H130" i="5" s="1"/>
  <c r="G129" i="5"/>
  <c r="H129" i="5" s="1"/>
  <c r="G128" i="5"/>
  <c r="H128" i="5" s="1"/>
  <c r="G127" i="5"/>
  <c r="H127" i="5"/>
  <c r="G126" i="5"/>
  <c r="H126" i="5" s="1"/>
  <c r="H125" i="5"/>
  <c r="G125" i="5"/>
  <c r="G124" i="5"/>
  <c r="H124" i="5" s="1"/>
  <c r="G123" i="5"/>
  <c r="H123" i="5" s="1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G115" i="5"/>
  <c r="H115" i="5" s="1"/>
  <c r="G114" i="5"/>
  <c r="H114" i="5" s="1"/>
  <c r="H113" i="5"/>
  <c r="G113" i="5"/>
  <c r="G112" i="5"/>
  <c r="H112" i="5" s="1"/>
  <c r="G111" i="5"/>
  <c r="H111" i="5"/>
  <c r="G110" i="5"/>
  <c r="H110" i="5" s="1"/>
  <c r="G109" i="5"/>
  <c r="H109" i="5" s="1"/>
  <c r="G108" i="5"/>
  <c r="H108" i="5" s="1"/>
  <c r="H107" i="5"/>
  <c r="G107" i="5"/>
  <c r="G106" i="5"/>
  <c r="H106" i="5" s="1"/>
  <c r="G105" i="5"/>
  <c r="H105" i="5" s="1"/>
  <c r="G104" i="5"/>
  <c r="H104" i="5" s="1"/>
  <c r="G103" i="5"/>
  <c r="H103" i="5"/>
  <c r="G102" i="5"/>
  <c r="H102" i="5" s="1"/>
  <c r="H101" i="5"/>
  <c r="G101" i="5"/>
  <c r="G100" i="5"/>
  <c r="H100" i="5" s="1"/>
  <c r="G99" i="5"/>
  <c r="H99" i="5" s="1"/>
  <c r="G98" i="5"/>
  <c r="H98" i="5" s="1"/>
  <c r="G97" i="5"/>
  <c r="H97" i="5" s="1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H89" i="5"/>
  <c r="G89" i="5"/>
  <c r="G88" i="5"/>
  <c r="H88" i="5" s="1"/>
  <c r="G87" i="5"/>
  <c r="H87" i="5"/>
  <c r="G86" i="5"/>
  <c r="H86" i="5" s="1"/>
  <c r="G85" i="5"/>
  <c r="H85" i="5" s="1"/>
  <c r="G84" i="5"/>
  <c r="H84" i="5" s="1"/>
  <c r="H83" i="5"/>
  <c r="G83" i="5"/>
  <c r="G82" i="5"/>
  <c r="H82" i="5" s="1"/>
  <c r="G81" i="5"/>
  <c r="H81" i="5" s="1"/>
  <c r="G80" i="5"/>
  <c r="H80" i="5" s="1"/>
  <c r="G79" i="5"/>
  <c r="H79" i="5"/>
  <c r="G78" i="5"/>
  <c r="H78" i="5" s="1"/>
  <c r="H77" i="5"/>
  <c r="G77" i="5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G69" i="5"/>
  <c r="H69" i="5" s="1"/>
  <c r="G68" i="5"/>
  <c r="H68" i="5" s="1"/>
  <c r="G67" i="5"/>
  <c r="H67" i="5" s="1"/>
  <c r="G66" i="5"/>
  <c r="H66" i="5" s="1"/>
  <c r="H65" i="5"/>
  <c r="G65" i="5"/>
  <c r="G64" i="5"/>
  <c r="H64" i="5" s="1"/>
  <c r="G63" i="5"/>
  <c r="H63" i="5"/>
  <c r="G62" i="5"/>
  <c r="H62" i="5" s="1"/>
  <c r="G61" i="5"/>
  <c r="H61" i="5" s="1"/>
  <c r="G60" i="5"/>
  <c r="H60" i="5" s="1"/>
  <c r="H59" i="5"/>
  <c r="G59" i="5"/>
  <c r="G58" i="5"/>
  <c r="H58" i="5" s="1"/>
  <c r="G57" i="5"/>
  <c r="H57" i="5" s="1"/>
  <c r="G56" i="5"/>
  <c r="H56" i="5" s="1"/>
  <c r="G55" i="5"/>
  <c r="H55" i="5"/>
  <c r="G54" i="5"/>
  <c r="H54" i="5" s="1"/>
  <c r="H53" i="5"/>
  <c r="G53" i="5"/>
  <c r="G52" i="5"/>
  <c r="H52" i="5" s="1"/>
  <c r="G51" i="5"/>
  <c r="H51" i="5" s="1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G43" i="5"/>
  <c r="H43" i="5" s="1"/>
  <c r="G42" i="5"/>
  <c r="H42" i="5" s="1"/>
  <c r="H41" i="5"/>
  <c r="G41" i="5"/>
  <c r="G40" i="5"/>
  <c r="H40" i="5" s="1"/>
  <c r="G39" i="5"/>
  <c r="H39" i="5"/>
  <c r="G38" i="5"/>
  <c r="H38" i="5" s="1"/>
  <c r="G37" i="5"/>
  <c r="H37" i="5" s="1"/>
  <c r="G36" i="5"/>
  <c r="H36" i="5" s="1"/>
  <c r="H35" i="5"/>
  <c r="G35" i="5"/>
  <c r="G34" i="5"/>
  <c r="H34" i="5" s="1"/>
  <c r="G33" i="5"/>
  <c r="H33" i="5" s="1"/>
  <c r="H32" i="5"/>
  <c r="G32" i="5"/>
  <c r="G31" i="5"/>
  <c r="H31" i="5" s="1"/>
  <c r="H30" i="5"/>
  <c r="G30" i="5"/>
  <c r="H29" i="5"/>
  <c r="G29" i="5"/>
  <c r="H28" i="5"/>
  <c r="G28" i="5"/>
  <c r="G27" i="5"/>
  <c r="H27" i="5" s="1"/>
  <c r="H26" i="5"/>
  <c r="G26" i="5"/>
  <c r="G25" i="5"/>
  <c r="H25" i="5" s="1"/>
  <c r="H24" i="5"/>
  <c r="G24" i="5"/>
  <c r="H23" i="5"/>
  <c r="G23" i="5"/>
  <c r="H22" i="5"/>
  <c r="G22" i="5"/>
  <c r="G21" i="5"/>
  <c r="H21" i="5" s="1"/>
  <c r="H20" i="5"/>
  <c r="G20" i="5"/>
  <c r="G19" i="5"/>
  <c r="H19" i="5" s="1"/>
  <c r="H18" i="5"/>
  <c r="G18" i="5"/>
  <c r="H17" i="5"/>
  <c r="G17" i="5"/>
  <c r="H16" i="5"/>
  <c r="G16" i="5"/>
  <c r="G15" i="5"/>
  <c r="H15" i="5" s="1"/>
  <c r="H14" i="5"/>
  <c r="G14" i="5"/>
  <c r="G13" i="5"/>
  <c r="H13" i="5" s="1"/>
  <c r="H12" i="5"/>
  <c r="G12" i="5"/>
  <c r="H11" i="5"/>
  <c r="G11" i="5"/>
  <c r="H10" i="5"/>
  <c r="G10" i="5"/>
  <c r="G9" i="5"/>
  <c r="H9" i="5" s="1"/>
  <c r="H8" i="5"/>
  <c r="G8" i="5"/>
  <c r="G7" i="5"/>
  <c r="H7" i="5" s="1"/>
  <c r="H6" i="5"/>
  <c r="G6" i="5"/>
  <c r="H5" i="5"/>
  <c r="H1" i="5" s="1"/>
  <c r="G5" i="5"/>
  <c r="H4" i="5"/>
  <c r="G4" i="5"/>
  <c r="C1" i="5"/>
  <c r="B1" i="5"/>
  <c r="G1" i="5" s="1"/>
  <c r="D16" i="1" s="1"/>
  <c r="G203" i="4"/>
  <c r="H203" i="4" s="1"/>
  <c r="G202" i="4"/>
  <c r="H202" i="4" s="1"/>
  <c r="H201" i="4"/>
  <c r="G201" i="4"/>
  <c r="G200" i="4"/>
  <c r="H200" i="4" s="1"/>
  <c r="G199" i="4"/>
  <c r="H199" i="4" s="1"/>
  <c r="G198" i="4"/>
  <c r="H198" i="4" s="1"/>
  <c r="G197" i="4"/>
  <c r="H197" i="4" s="1"/>
  <c r="G196" i="4"/>
  <c r="H196" i="4" s="1"/>
  <c r="H195" i="4"/>
  <c r="G195" i="4"/>
  <c r="G194" i="4"/>
  <c r="H194" i="4" s="1"/>
  <c r="G193" i="4"/>
  <c r="H193" i="4" s="1"/>
  <c r="G192" i="4"/>
  <c r="H192" i="4" s="1"/>
  <c r="G191" i="4"/>
  <c r="H191" i="4" s="1"/>
  <c r="G190" i="4"/>
  <c r="H190" i="4" s="1"/>
  <c r="H189" i="4"/>
  <c r="G189" i="4"/>
  <c r="G188" i="4"/>
  <c r="H188" i="4" s="1"/>
  <c r="G187" i="4"/>
  <c r="H187" i="4" s="1"/>
  <c r="G186" i="4"/>
  <c r="H186" i="4" s="1"/>
  <c r="G185" i="4"/>
  <c r="H185" i="4" s="1"/>
  <c r="G184" i="4"/>
  <c r="H184" i="4" s="1"/>
  <c r="H183" i="4"/>
  <c r="G183" i="4"/>
  <c r="G182" i="4"/>
  <c r="H182" i="4" s="1"/>
  <c r="G181" i="4"/>
  <c r="H181" i="4" s="1"/>
  <c r="G180" i="4"/>
  <c r="H180" i="4" s="1"/>
  <c r="G179" i="4"/>
  <c r="H179" i="4" s="1"/>
  <c r="G178" i="4"/>
  <c r="H178" i="4" s="1"/>
  <c r="H177" i="4"/>
  <c r="G177" i="4"/>
  <c r="G176" i="4"/>
  <c r="H176" i="4" s="1"/>
  <c r="G175" i="4"/>
  <c r="H175" i="4" s="1"/>
  <c r="G174" i="4"/>
  <c r="H174" i="4" s="1"/>
  <c r="G173" i="4"/>
  <c r="H173" i="4" s="1"/>
  <c r="G172" i="4"/>
  <c r="H172" i="4" s="1"/>
  <c r="H171" i="4"/>
  <c r="G171" i="4"/>
  <c r="G170" i="4"/>
  <c r="H170" i="4" s="1"/>
  <c r="G169" i="4"/>
  <c r="H169" i="4" s="1"/>
  <c r="G168" i="4"/>
  <c r="H168" i="4" s="1"/>
  <c r="G167" i="4"/>
  <c r="H167" i="4"/>
  <c r="G166" i="4"/>
  <c r="H166" i="4" s="1"/>
  <c r="H165" i="4"/>
  <c r="G165" i="4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H153" i="4"/>
  <c r="G153" i="4"/>
  <c r="G152" i="4"/>
  <c r="H152" i="4" s="1"/>
  <c r="G151" i="4"/>
  <c r="H151" i="4"/>
  <c r="G150" i="4"/>
  <c r="H150" i="4" s="1"/>
  <c r="G149" i="4"/>
  <c r="H149" i="4" s="1"/>
  <c r="G148" i="4"/>
  <c r="H148" i="4" s="1"/>
  <c r="H147" i="4"/>
  <c r="G147" i="4"/>
  <c r="G146" i="4"/>
  <c r="H146" i="4" s="1"/>
  <c r="G145" i="4"/>
  <c r="H145" i="4" s="1"/>
  <c r="G144" i="4"/>
  <c r="H144" i="4" s="1"/>
  <c r="G143" i="4"/>
  <c r="H143" i="4"/>
  <c r="G142" i="4"/>
  <c r="H142" i="4" s="1"/>
  <c r="H141" i="4"/>
  <c r="G141" i="4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H129" i="4"/>
  <c r="G129" i="4"/>
  <c r="G128" i="4"/>
  <c r="H128" i="4" s="1"/>
  <c r="G127" i="4"/>
  <c r="H127" i="4"/>
  <c r="G126" i="4"/>
  <c r="H126" i="4" s="1"/>
  <c r="G125" i="4"/>
  <c r="H125" i="4" s="1"/>
  <c r="G124" i="4"/>
  <c r="H124" i="4" s="1"/>
  <c r="H123" i="4"/>
  <c r="G123" i="4"/>
  <c r="G122" i="4"/>
  <c r="H122" i="4" s="1"/>
  <c r="G121" i="4"/>
  <c r="H121" i="4" s="1"/>
  <c r="G120" i="4"/>
  <c r="H120" i="4" s="1"/>
  <c r="G119" i="4"/>
  <c r="H119" i="4"/>
  <c r="G118" i="4"/>
  <c r="H118" i="4" s="1"/>
  <c r="H117" i="4"/>
  <c r="G117" i="4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H105" i="4"/>
  <c r="G105" i="4"/>
  <c r="G104" i="4"/>
  <c r="H104" i="4" s="1"/>
  <c r="G103" i="4"/>
  <c r="H103" i="4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/>
  <c r="G94" i="4"/>
  <c r="H94" i="4" s="1"/>
  <c r="H93" i="4"/>
  <c r="G93" i="4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/>
  <c r="G86" i="4"/>
  <c r="H86" i="4" s="1"/>
  <c r="G85" i="4"/>
  <c r="H85" i="4" s="1"/>
  <c r="G84" i="4"/>
  <c r="H84" i="4" s="1"/>
  <c r="G83" i="4"/>
  <c r="H83" i="4" s="1"/>
  <c r="G82" i="4"/>
  <c r="H82" i="4" s="1"/>
  <c r="H81" i="4"/>
  <c r="G81" i="4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H9" i="4" s="1"/>
  <c r="G8" i="4"/>
  <c r="H8" i="4" s="1"/>
  <c r="G7" i="4"/>
  <c r="H7" i="4" s="1"/>
  <c r="G6" i="4"/>
  <c r="H6" i="4" s="1"/>
  <c r="G5" i="4"/>
  <c r="H5" i="4" s="1"/>
  <c r="G4" i="4"/>
  <c r="H4" i="4" s="1"/>
  <c r="C1" i="4"/>
  <c r="B15" i="1" s="1"/>
  <c r="B1" i="4"/>
  <c r="C15" i="1" s="1"/>
  <c r="G203" i="3"/>
  <c r="H203" i="3"/>
  <c r="G202" i="3"/>
  <c r="H202" i="3" s="1"/>
  <c r="G201" i="3"/>
  <c r="H201" i="3"/>
  <c r="G200" i="3"/>
  <c r="H200" i="3" s="1"/>
  <c r="G199" i="3"/>
  <c r="H199" i="3" s="1"/>
  <c r="G198" i="3"/>
  <c r="H198" i="3" s="1"/>
  <c r="G197" i="3"/>
  <c r="H197" i="3"/>
  <c r="G196" i="3"/>
  <c r="H196" i="3" s="1"/>
  <c r="G195" i="3"/>
  <c r="H195" i="3"/>
  <c r="G194" i="3"/>
  <c r="H194" i="3" s="1"/>
  <c r="G193" i="3"/>
  <c r="H193" i="3" s="1"/>
  <c r="G192" i="3"/>
  <c r="H192" i="3" s="1"/>
  <c r="G191" i="3"/>
  <c r="H191" i="3"/>
  <c r="G190" i="3"/>
  <c r="H190" i="3" s="1"/>
  <c r="G189" i="3"/>
  <c r="H189" i="3"/>
  <c r="G188" i="3"/>
  <c r="H188" i="3" s="1"/>
  <c r="G187" i="3"/>
  <c r="H187" i="3" s="1"/>
  <c r="G186" i="3"/>
  <c r="H186" i="3" s="1"/>
  <c r="G185" i="3"/>
  <c r="H185" i="3" s="1"/>
  <c r="G184" i="3"/>
  <c r="H184" i="3" s="1"/>
  <c r="G183" i="3"/>
  <c r="H183" i="3"/>
  <c r="G182" i="3"/>
  <c r="H182" i="3" s="1"/>
  <c r="H181" i="3"/>
  <c r="G181" i="3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G170" i="3"/>
  <c r="H170" i="3" s="1"/>
  <c r="H169" i="3"/>
  <c r="G169" i="3"/>
  <c r="G168" i="3"/>
  <c r="H168" i="3" s="1"/>
  <c r="G167" i="3"/>
  <c r="H167" i="3"/>
  <c r="G166" i="3"/>
  <c r="H166" i="3" s="1"/>
  <c r="G165" i="3"/>
  <c r="H165" i="3" s="1"/>
  <c r="G164" i="3"/>
  <c r="H164" i="3" s="1"/>
  <c r="H163" i="3"/>
  <c r="G163" i="3"/>
  <c r="G162" i="3"/>
  <c r="H162" i="3" s="1"/>
  <c r="G161" i="3"/>
  <c r="H161" i="3" s="1"/>
  <c r="G160" i="3"/>
  <c r="H160" i="3" s="1"/>
  <c r="G159" i="3"/>
  <c r="H159" i="3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/>
  <c r="G150" i="3"/>
  <c r="H150" i="3" s="1"/>
  <c r="G149" i="3"/>
  <c r="H149" i="3" s="1"/>
  <c r="G148" i="3"/>
  <c r="H148" i="3" s="1"/>
  <c r="G147" i="3"/>
  <c r="H147" i="3" s="1"/>
  <c r="G146" i="3"/>
  <c r="H146" i="3" s="1"/>
  <c r="H145" i="3"/>
  <c r="G145" i="3"/>
  <c r="G144" i="3"/>
  <c r="H144" i="3" s="1"/>
  <c r="G143" i="3"/>
  <c r="H143" i="3"/>
  <c r="G142" i="3"/>
  <c r="H142" i="3" s="1"/>
  <c r="G141" i="3"/>
  <c r="H141" i="3" s="1"/>
  <c r="G140" i="3"/>
  <c r="H140" i="3" s="1"/>
  <c r="H139" i="3"/>
  <c r="G139" i="3"/>
  <c r="G138" i="3"/>
  <c r="H138" i="3" s="1"/>
  <c r="G137" i="3"/>
  <c r="H137" i="3" s="1"/>
  <c r="G136" i="3"/>
  <c r="H136" i="3" s="1"/>
  <c r="G135" i="3"/>
  <c r="H135" i="3"/>
  <c r="G134" i="3"/>
  <c r="H134" i="3" s="1"/>
  <c r="H133" i="3"/>
  <c r="G133" i="3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G122" i="3"/>
  <c r="H122" i="3" s="1"/>
  <c r="H121" i="3"/>
  <c r="G121" i="3"/>
  <c r="G120" i="3"/>
  <c r="H120" i="3" s="1"/>
  <c r="G119" i="3"/>
  <c r="H119" i="3"/>
  <c r="G118" i="3"/>
  <c r="H118" i="3" s="1"/>
  <c r="G117" i="3"/>
  <c r="H117" i="3" s="1"/>
  <c r="G116" i="3"/>
  <c r="H116" i="3" s="1"/>
  <c r="H115" i="3"/>
  <c r="G115" i="3"/>
  <c r="G114" i="3"/>
  <c r="H114" i="3" s="1"/>
  <c r="G113" i="3"/>
  <c r="H113" i="3" s="1"/>
  <c r="G112" i="3"/>
  <c r="H112" i="3" s="1"/>
  <c r="G111" i="3"/>
  <c r="H111" i="3"/>
  <c r="G110" i="3"/>
  <c r="H110" i="3" s="1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/>
  <c r="G102" i="3"/>
  <c r="H102" i="3" s="1"/>
  <c r="G101" i="3"/>
  <c r="H101" i="3" s="1"/>
  <c r="G100" i="3"/>
  <c r="H100" i="3" s="1"/>
  <c r="G99" i="3"/>
  <c r="H99" i="3" s="1"/>
  <c r="G98" i="3"/>
  <c r="H98" i="3" s="1"/>
  <c r="H97" i="3"/>
  <c r="G97" i="3"/>
  <c r="G96" i="3"/>
  <c r="H96" i="3" s="1"/>
  <c r="G95" i="3"/>
  <c r="H95" i="3" s="1"/>
  <c r="G94" i="3"/>
  <c r="H94" i="3" s="1"/>
  <c r="G93" i="3"/>
  <c r="H93" i="3" s="1"/>
  <c r="G92" i="3"/>
  <c r="H92" i="3" s="1"/>
  <c r="G91" i="3"/>
  <c r="H91" i="3" s="1"/>
  <c r="G90" i="3"/>
  <c r="H90" i="3" s="1"/>
  <c r="G89" i="3"/>
  <c r="H89" i="3" s="1"/>
  <c r="G88" i="3"/>
  <c r="H88" i="3" s="1"/>
  <c r="G87" i="3"/>
  <c r="H87" i="3" s="1"/>
  <c r="G86" i="3"/>
  <c r="H86" i="3" s="1"/>
  <c r="G85" i="3"/>
  <c r="H85" i="3" s="1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G73" i="3"/>
  <c r="H73" i="3" s="1"/>
  <c r="G72" i="3"/>
  <c r="H72" i="3" s="1"/>
  <c r="G71" i="3"/>
  <c r="H71" i="3" s="1"/>
  <c r="G70" i="3"/>
  <c r="H70" i="3" s="1"/>
  <c r="G69" i="3"/>
  <c r="H69" i="3" s="1"/>
  <c r="G68" i="3"/>
  <c r="H68" i="3" s="1"/>
  <c r="G67" i="3"/>
  <c r="H67" i="3" s="1"/>
  <c r="G66" i="3"/>
  <c r="H66" i="3" s="1"/>
  <c r="G65" i="3"/>
  <c r="H65" i="3" s="1"/>
  <c r="G64" i="3"/>
  <c r="H64" i="3" s="1"/>
  <c r="G63" i="3"/>
  <c r="H63" i="3" s="1"/>
  <c r="G62" i="3"/>
  <c r="H62" i="3" s="1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G47" i="3"/>
  <c r="H47" i="3" s="1"/>
  <c r="G46" i="3"/>
  <c r="H46" i="3" s="1"/>
  <c r="G45" i="3"/>
  <c r="H45" i="3" s="1"/>
  <c r="G44" i="3"/>
  <c r="H44" i="3" s="1"/>
  <c r="G43" i="3"/>
  <c r="H43" i="3" s="1"/>
  <c r="G42" i="3"/>
  <c r="H42" i="3" s="1"/>
  <c r="G41" i="3"/>
  <c r="H41" i="3" s="1"/>
  <c r="G40" i="3"/>
  <c r="H40" i="3" s="1"/>
  <c r="G39" i="3"/>
  <c r="H39" i="3" s="1"/>
  <c r="G38" i="3"/>
  <c r="H38" i="3" s="1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5" i="3"/>
  <c r="H5" i="3" s="1"/>
  <c r="G4" i="3"/>
  <c r="H4" i="3" s="1"/>
  <c r="C1" i="3"/>
  <c r="B14" i="1" s="1"/>
  <c r="B1" i="3"/>
  <c r="C14" i="1" s="1"/>
  <c r="G203" i="2"/>
  <c r="G202" i="2"/>
  <c r="G201" i="2"/>
  <c r="G200" i="2"/>
  <c r="H200" i="2"/>
  <c r="G199" i="2"/>
  <c r="G198" i="2"/>
  <c r="G197" i="2"/>
  <c r="G196" i="2"/>
  <c r="H196" i="2"/>
  <c r="G195" i="2"/>
  <c r="H195" i="2" s="1"/>
  <c r="G194" i="2"/>
  <c r="H194" i="2" s="1"/>
  <c r="G193" i="2"/>
  <c r="G192" i="2"/>
  <c r="H192" i="2" s="1"/>
  <c r="G191" i="2"/>
  <c r="G190" i="2"/>
  <c r="G189" i="2"/>
  <c r="G188" i="2"/>
  <c r="H188" i="2"/>
  <c r="G187" i="2"/>
  <c r="G186" i="2"/>
  <c r="H186" i="2" s="1"/>
  <c r="G185" i="2"/>
  <c r="H185" i="2" s="1"/>
  <c r="G184" i="2"/>
  <c r="H184" i="2" s="1"/>
  <c r="G183" i="2"/>
  <c r="G182" i="2"/>
  <c r="G181" i="2"/>
  <c r="G180" i="2"/>
  <c r="H180" i="2" s="1"/>
  <c r="G179" i="2"/>
  <c r="G178" i="2"/>
  <c r="G177" i="2"/>
  <c r="G176" i="2"/>
  <c r="H176" i="2"/>
  <c r="G175" i="2"/>
  <c r="G174" i="2"/>
  <c r="G173" i="2"/>
  <c r="G172" i="2"/>
  <c r="H172" i="2" s="1"/>
  <c r="G171" i="2"/>
  <c r="H171" i="2" s="1"/>
  <c r="G170" i="2"/>
  <c r="G169" i="2"/>
  <c r="G168" i="2"/>
  <c r="H168" i="2" s="1"/>
  <c r="G167" i="2"/>
  <c r="G166" i="2"/>
  <c r="H166" i="2" s="1"/>
  <c r="G165" i="2"/>
  <c r="H165" i="2" s="1"/>
  <c r="G164" i="2"/>
  <c r="H164" i="2"/>
  <c r="G163" i="2"/>
  <c r="G162" i="2"/>
  <c r="G161" i="2"/>
  <c r="G160" i="2"/>
  <c r="H160" i="2" s="1"/>
  <c r="G159" i="2"/>
  <c r="G158" i="2"/>
  <c r="G157" i="2"/>
  <c r="H157" i="2" s="1"/>
  <c r="G156" i="2"/>
  <c r="H156" i="2"/>
  <c r="G155" i="2"/>
  <c r="G154" i="2"/>
  <c r="G153" i="2"/>
  <c r="G152" i="2"/>
  <c r="H152" i="2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G142" i="2"/>
  <c r="G141" i="2"/>
  <c r="G140" i="2"/>
  <c r="H140" i="2"/>
  <c r="G139" i="2"/>
  <c r="G138" i="2"/>
  <c r="H138" i="2" s="1"/>
  <c r="G137" i="2"/>
  <c r="H137" i="2" s="1"/>
  <c r="G136" i="2"/>
  <c r="H136" i="2" s="1"/>
  <c r="G135" i="2"/>
  <c r="G134" i="2"/>
  <c r="G133" i="2"/>
  <c r="G132" i="2"/>
  <c r="H132" i="2" s="1"/>
  <c r="G131" i="2"/>
  <c r="G130" i="2"/>
  <c r="G129" i="2"/>
  <c r="G128" i="2"/>
  <c r="H128" i="2"/>
  <c r="G127" i="2"/>
  <c r="H127" i="2" s="1"/>
  <c r="G126" i="2"/>
  <c r="G125" i="2"/>
  <c r="G124" i="2"/>
  <c r="H124" i="2" s="1"/>
  <c r="G123" i="2"/>
  <c r="H123" i="2" s="1"/>
  <c r="G122" i="2"/>
  <c r="G121" i="2"/>
  <c r="G120" i="2"/>
  <c r="H120" i="2" s="1"/>
  <c r="G119" i="2"/>
  <c r="G118" i="2"/>
  <c r="H118" i="2" s="1"/>
  <c r="G117" i="2"/>
  <c r="H117" i="2" s="1"/>
  <c r="G116" i="2"/>
  <c r="H116" i="2"/>
  <c r="G115" i="2"/>
  <c r="G114" i="2"/>
  <c r="G113" i="2"/>
  <c r="G112" i="2"/>
  <c r="H112" i="2" s="1"/>
  <c r="G111" i="2"/>
  <c r="G110" i="2"/>
  <c r="G109" i="2"/>
  <c r="H109" i="2" s="1"/>
  <c r="G108" i="2"/>
  <c r="H108" i="2"/>
  <c r="G107" i="2"/>
  <c r="G106" i="2"/>
  <c r="G105" i="2"/>
  <c r="G104" i="2"/>
  <c r="H104" i="2"/>
  <c r="G103" i="2"/>
  <c r="G102" i="2"/>
  <c r="G101" i="2"/>
  <c r="G100" i="2"/>
  <c r="H100" i="2"/>
  <c r="G99" i="2"/>
  <c r="H99" i="2" s="1"/>
  <c r="G98" i="2"/>
  <c r="H98" i="2" s="1"/>
  <c r="G97" i="2"/>
  <c r="G96" i="2"/>
  <c r="H96" i="2" s="1"/>
  <c r="G95" i="2"/>
  <c r="G94" i="2"/>
  <c r="G93" i="2"/>
  <c r="G92" i="2"/>
  <c r="H92" i="2"/>
  <c r="G91" i="2"/>
  <c r="G90" i="2"/>
  <c r="H90" i="2" s="1"/>
  <c r="G89" i="2"/>
  <c r="H89" i="2" s="1"/>
  <c r="G88" i="2"/>
  <c r="H88" i="2" s="1"/>
  <c r="G87" i="2"/>
  <c r="G86" i="2"/>
  <c r="G85" i="2"/>
  <c r="G84" i="2"/>
  <c r="H84" i="2" s="1"/>
  <c r="G83" i="2"/>
  <c r="G82" i="2"/>
  <c r="G81" i="2"/>
  <c r="G80" i="2"/>
  <c r="H80" i="2"/>
  <c r="G79" i="2"/>
  <c r="H79" i="2" s="1"/>
  <c r="G78" i="2"/>
  <c r="G77" i="2"/>
  <c r="G76" i="2"/>
  <c r="H76" i="2" s="1"/>
  <c r="G75" i="2"/>
  <c r="H75" i="2" s="1"/>
  <c r="G74" i="2"/>
  <c r="H74" i="2" s="1"/>
  <c r="G73" i="2"/>
  <c r="H73" i="2" s="1"/>
  <c r="G72" i="2"/>
  <c r="H72" i="2" s="1"/>
  <c r="G71" i="2"/>
  <c r="H71" i="2" s="1"/>
  <c r="G70" i="2"/>
  <c r="H70" i="2" s="1"/>
  <c r="G69" i="2"/>
  <c r="H69" i="2" s="1"/>
  <c r="G68" i="2"/>
  <c r="H68" i="2" s="1"/>
  <c r="G67" i="2"/>
  <c r="H67" i="2" s="1"/>
  <c r="G66" i="2"/>
  <c r="H66" i="2" s="1"/>
  <c r="G65" i="2"/>
  <c r="H65" i="2" s="1"/>
  <c r="G64" i="2"/>
  <c r="H64" i="2" s="1"/>
  <c r="G63" i="2"/>
  <c r="H63" i="2" s="1"/>
  <c r="G62" i="2"/>
  <c r="H62" i="2" s="1"/>
  <c r="G61" i="2"/>
  <c r="H61" i="2" s="1"/>
  <c r="G60" i="2"/>
  <c r="H60" i="2" s="1"/>
  <c r="G59" i="2"/>
  <c r="H59" i="2" s="1"/>
  <c r="G58" i="2"/>
  <c r="H58" i="2" s="1"/>
  <c r="G57" i="2"/>
  <c r="H57" i="2" s="1"/>
  <c r="G56" i="2"/>
  <c r="H56" i="2" s="1"/>
  <c r="G55" i="2"/>
  <c r="H55" i="2" s="1"/>
  <c r="G54" i="2"/>
  <c r="H54" i="2" s="1"/>
  <c r="G53" i="2"/>
  <c r="H53" i="2" s="1"/>
  <c r="G52" i="2"/>
  <c r="H52" i="2" s="1"/>
  <c r="G51" i="2"/>
  <c r="H51" i="2" s="1"/>
  <c r="G50" i="2"/>
  <c r="H50" i="2" s="1"/>
  <c r="G49" i="2"/>
  <c r="H49" i="2" s="1"/>
  <c r="G48" i="2"/>
  <c r="H48" i="2" s="1"/>
  <c r="G47" i="2"/>
  <c r="G46" i="2"/>
  <c r="G45" i="2"/>
  <c r="H45" i="2" s="1"/>
  <c r="G44" i="2"/>
  <c r="H44" i="2" s="1"/>
  <c r="G43" i="2"/>
  <c r="H43" i="2" s="1"/>
  <c r="G42" i="2"/>
  <c r="H42" i="2" s="1"/>
  <c r="G41" i="2"/>
  <c r="H41" i="2" s="1"/>
  <c r="G40" i="2"/>
  <c r="H40" i="2" s="1"/>
  <c r="G39" i="2"/>
  <c r="G38" i="2"/>
  <c r="H38" i="2" s="1"/>
  <c r="G37" i="2"/>
  <c r="G36" i="2"/>
  <c r="H36" i="2" s="1"/>
  <c r="G35" i="2"/>
  <c r="H35" i="2" s="1"/>
  <c r="G34" i="2"/>
  <c r="H34" i="2" s="1"/>
  <c r="G33" i="2"/>
  <c r="H33" i="2" s="1"/>
  <c r="G32" i="2"/>
  <c r="H32" i="2" s="1"/>
  <c r="G31" i="2"/>
  <c r="H31" i="2" s="1"/>
  <c r="G30" i="2"/>
  <c r="H30" i="2" s="1"/>
  <c r="G29" i="2"/>
  <c r="H29" i="2" s="1"/>
  <c r="G28" i="2"/>
  <c r="H28" i="2" s="1"/>
  <c r="G27" i="2"/>
  <c r="H27" i="2" s="1"/>
  <c r="G26" i="2"/>
  <c r="H26" i="2" s="1"/>
  <c r="G25" i="2"/>
  <c r="H25" i="2" s="1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H7" i="2" s="1"/>
  <c r="G6" i="2"/>
  <c r="H6" i="2" s="1"/>
  <c r="G5" i="2"/>
  <c r="H5" i="2" s="1"/>
  <c r="G4" i="2"/>
  <c r="H4" i="2" s="1"/>
  <c r="H203" i="2"/>
  <c r="H202" i="2"/>
  <c r="H201" i="2"/>
  <c r="H199" i="2"/>
  <c r="H198" i="2"/>
  <c r="H197" i="2"/>
  <c r="H193" i="2"/>
  <c r="H191" i="2"/>
  <c r="H190" i="2"/>
  <c r="H189" i="2"/>
  <c r="H187" i="2"/>
  <c r="H183" i="2"/>
  <c r="H182" i="2"/>
  <c r="H181" i="2"/>
  <c r="H179" i="2"/>
  <c r="H178" i="2"/>
  <c r="H177" i="2"/>
  <c r="H175" i="2"/>
  <c r="H174" i="2"/>
  <c r="H173" i="2"/>
  <c r="H170" i="2"/>
  <c r="H169" i="2"/>
  <c r="H167" i="2"/>
  <c r="H163" i="2"/>
  <c r="H162" i="2"/>
  <c r="H161" i="2"/>
  <c r="H159" i="2"/>
  <c r="H158" i="2"/>
  <c r="H155" i="2"/>
  <c r="H154" i="2"/>
  <c r="H153" i="2"/>
  <c r="H151" i="2"/>
  <c r="H150" i="2"/>
  <c r="H149" i="2"/>
  <c r="H145" i="2"/>
  <c r="H143" i="2"/>
  <c r="H142" i="2"/>
  <c r="H141" i="2"/>
  <c r="H139" i="2"/>
  <c r="H135" i="2"/>
  <c r="H134" i="2"/>
  <c r="H133" i="2"/>
  <c r="H131" i="2"/>
  <c r="H130" i="2"/>
  <c r="H129" i="2"/>
  <c r="H126" i="2"/>
  <c r="H125" i="2"/>
  <c r="H122" i="2"/>
  <c r="H121" i="2"/>
  <c r="H119" i="2"/>
  <c r="H115" i="2"/>
  <c r="H114" i="2"/>
  <c r="H113" i="2"/>
  <c r="H111" i="2"/>
  <c r="H110" i="2"/>
  <c r="H107" i="2"/>
  <c r="H106" i="2"/>
  <c r="H105" i="2"/>
  <c r="H103" i="2"/>
  <c r="H102" i="2"/>
  <c r="H101" i="2"/>
  <c r="H97" i="2"/>
  <c r="H95" i="2"/>
  <c r="H94" i="2"/>
  <c r="H93" i="2"/>
  <c r="H91" i="2"/>
  <c r="H87" i="2"/>
  <c r="H86" i="2"/>
  <c r="H85" i="2"/>
  <c r="H83" i="2"/>
  <c r="H82" i="2"/>
  <c r="H81" i="2"/>
  <c r="H78" i="2"/>
  <c r="H77" i="2"/>
  <c r="H47" i="2"/>
  <c r="H46" i="2"/>
  <c r="H39" i="2"/>
  <c r="H37" i="2"/>
  <c r="B16" i="1"/>
  <c r="C1" i="2"/>
  <c r="B13" i="1" s="1"/>
  <c r="B1" i="2"/>
  <c r="C13" i="1" s="1"/>
  <c r="C16" i="1"/>
  <c r="C9" i="1" l="1"/>
  <c r="A9" i="1"/>
  <c r="H1" i="2"/>
  <c r="G1" i="2" s="1"/>
  <c r="D13" i="1" s="1"/>
  <c r="H1" i="3"/>
  <c r="G1" i="3" s="1"/>
  <c r="D14" i="1" s="1"/>
  <c r="H1" i="4"/>
  <c r="G1" i="4" s="1"/>
  <c r="D15" i="1" s="1"/>
  <c r="E9" i="1" l="1"/>
</calcChain>
</file>

<file path=xl/sharedStrings.xml><?xml version="1.0" encoding="utf-8"?>
<sst xmlns="http://schemas.openxmlformats.org/spreadsheetml/2006/main" count="294" uniqueCount="160">
  <si>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</si>
  <si>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</si>
  <si>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</si>
  <si>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</si>
  <si>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</si>
  <si>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</si>
  <si>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</si>
  <si>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</si>
  <si>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</si>
  <si>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</si>
  <si>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</si>
  <si>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</si>
  <si>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</si>
  <si>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</si>
  <si>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</si>
  <si>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</si>
  <si>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</si>
  <si>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</si>
  <si>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</si>
  <si>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</si>
  <si>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ISTITUTO COMPRENSIVO ISTITUTO COMPRENSIVO DI VIALE LIBERTA'</t>
  </si>
  <si>
    <t>27029 VIGEVANO (PV) VIALE LIBERTA' 32 C.F. 94034000185 C.M. PVIC83100R</t>
  </si>
  <si>
    <t>252/PA del 09/12/2020</t>
  </si>
  <si>
    <t>8B00918926 del 12/12/2020</t>
  </si>
  <si>
    <t>315/1 del 15/12/2020</t>
  </si>
  <si>
    <t>V2FV0000067 del 21/12/2020</t>
  </si>
  <si>
    <t>1922 del 17/12/2020</t>
  </si>
  <si>
    <t>1921 del 17/12/2020</t>
  </si>
  <si>
    <t>1920 del 17/12/2020</t>
  </si>
  <si>
    <t>17202 del 29/12/2020</t>
  </si>
  <si>
    <t>481 del 30/12/2020</t>
  </si>
  <si>
    <t>V2FV0000069 del 21/12/2020</t>
  </si>
  <si>
    <t>21 PA del 18/12/2020</t>
  </si>
  <si>
    <t>211045 del 02/01/2021</t>
  </si>
  <si>
    <t>210076/E del 12/01/2021</t>
  </si>
  <si>
    <t>P0012634 del 30/12/2020</t>
  </si>
  <si>
    <t>1919 del 17/12/2020</t>
  </si>
  <si>
    <t>000007FS del 22/12/2020</t>
  </si>
  <si>
    <t>V2FV0000005 del 22/01/2021</t>
  </si>
  <si>
    <t>739 del 19/01/2021</t>
  </si>
  <si>
    <t>24 del 20/01/2021</t>
  </si>
  <si>
    <t>2/E del 02/02/2021</t>
  </si>
  <si>
    <t>3 PA del 30/01/2021</t>
  </si>
  <si>
    <t>P0013015 del 26/01/2021</t>
  </si>
  <si>
    <t>1/PA del 05/02/2021</t>
  </si>
  <si>
    <t>2/PA del 05/02/2021</t>
  </si>
  <si>
    <t>8B00118533 del 11/02/2021</t>
  </si>
  <si>
    <t>00652/21 del 20/02/2021</t>
  </si>
  <si>
    <t>11 PA del 17/02/2021</t>
  </si>
  <si>
    <t>93/EP del 24/03/2021</t>
  </si>
  <si>
    <t>FATTPA 1_21 del 12/03/2021</t>
  </si>
  <si>
    <t>163/E del 08/03/2021</t>
  </si>
  <si>
    <t>64/1 del 12/03/2021</t>
  </si>
  <si>
    <t>20214G01504 del 18/03/2021</t>
  </si>
  <si>
    <t>V3-7585 del 19/03/2021</t>
  </si>
  <si>
    <t>V3-7583 del 19/03/2021</t>
  </si>
  <si>
    <t>V3-7584 del 19/03/2021</t>
  </si>
  <si>
    <t>V3-7586 del 19/03/2021</t>
  </si>
  <si>
    <t>V3-7587 del 19/03/2021</t>
  </si>
  <si>
    <t>V3-7588 del 19/03/2021</t>
  </si>
  <si>
    <t>166/E del 10/03/2021</t>
  </si>
  <si>
    <t>151PA del 09/03/2021</t>
  </si>
  <si>
    <t>0000801976 del 09/03/2021</t>
  </si>
  <si>
    <t>00000216004 del 12/03/2021</t>
  </si>
  <si>
    <t>48/PA del 12/03/2021</t>
  </si>
  <si>
    <t>2021.FD167.FTPA del 30/03/2021</t>
  </si>
  <si>
    <t>422 del 31/03/2021</t>
  </si>
  <si>
    <t>425 del 31/03/2021</t>
  </si>
  <si>
    <t>156 del 31/03/2021</t>
  </si>
  <si>
    <t>7-PA del 31/03/2021</t>
  </si>
  <si>
    <t>6-PA del 31/03/2021</t>
  </si>
  <si>
    <t>9-PA del 31/03/2021</t>
  </si>
  <si>
    <t>4-PA del 31/03/2021</t>
  </si>
  <si>
    <t>3-PA del 31/03/2021</t>
  </si>
  <si>
    <t>5-PA del 31/03/2021</t>
  </si>
  <si>
    <t>64/PA del 31/03/2021</t>
  </si>
  <si>
    <t>3904 del 29/03/2021</t>
  </si>
  <si>
    <t>41882 del 24/03/2021</t>
  </si>
  <si>
    <t>FVL848 del 14/04/2021</t>
  </si>
  <si>
    <t>8B00264959 del 12/04/2021</t>
  </si>
  <si>
    <t>16 PA del 12/04/2021</t>
  </si>
  <si>
    <t>1021095039 del 22/04/2021</t>
  </si>
  <si>
    <t>124 del 18/03/2021</t>
  </si>
  <si>
    <t>V3-10431 del 21/04/2021</t>
  </si>
  <si>
    <t>V3-10430 del 21/04/2021</t>
  </si>
  <si>
    <t>403 del 29/04/2021</t>
  </si>
  <si>
    <t>402 del 29/04/2021</t>
  </si>
  <si>
    <t>V3-10798 del 26/04/2021</t>
  </si>
  <si>
    <t>20214E12581 del 26/04/2021</t>
  </si>
  <si>
    <t>20214G02649 del 28/04/2021</t>
  </si>
  <si>
    <t>22 PA del 30/04/2021</t>
  </si>
  <si>
    <t>210102349 del 05/05/2021</t>
  </si>
  <si>
    <t>210102350 del 05/05/2021</t>
  </si>
  <si>
    <t>210102348 del 05/05/2021</t>
  </si>
  <si>
    <t>2653/P del 17/05/2021</t>
  </si>
  <si>
    <t>20214E14872 del 12/05/2021</t>
  </si>
  <si>
    <t>10364 del 19/05/2021</t>
  </si>
  <si>
    <t>20214E16495 del 25/05/2021</t>
  </si>
  <si>
    <t>99 del 20/05/2021</t>
  </si>
  <si>
    <t>E-249 del 25/05/2021</t>
  </si>
  <si>
    <t>44268 del 31/05/2021</t>
  </si>
  <si>
    <t>316/E del 24/05/2021</t>
  </si>
  <si>
    <t>8B00385297 del 10/06/2021</t>
  </si>
  <si>
    <t>FATTPA 4_21 del 15/06/2021</t>
  </si>
  <si>
    <t>FATTPA 5_21 del 15/06/2021</t>
  </si>
  <si>
    <t>69 del 31/05/2021</t>
  </si>
  <si>
    <t>21PAS0007450 del 31/05/2021</t>
  </si>
  <si>
    <t>75/A del 31/05/2021</t>
  </si>
  <si>
    <t>254 del 31/05/2021</t>
  </si>
  <si>
    <t>123/2021 del 29/05/2021</t>
  </si>
  <si>
    <t>V3-14639 del 03/06/2021</t>
  </si>
  <si>
    <t>1021132106 del 31/05/2021</t>
  </si>
  <si>
    <t>V3-14330 del 31/05/2021</t>
  </si>
  <si>
    <t>255 del 31/05/2021</t>
  </si>
  <si>
    <t>211293/E del 17/06/2021</t>
  </si>
  <si>
    <t>E-322 del 30/06/2021</t>
  </si>
  <si>
    <t>1 - 001167 del 30/06/2021</t>
  </si>
  <si>
    <t>1 - 001168 del 30/06/2021</t>
  </si>
  <si>
    <t>1 - 001169 del 30/06/2021</t>
  </si>
  <si>
    <t>0/2119 del 30/06/2021</t>
  </si>
  <si>
    <t>V3-16317 del 28/06/2021</t>
  </si>
  <si>
    <t>212/001 del 24/06/2021</t>
  </si>
  <si>
    <t>968/PA del 23/06/2021</t>
  </si>
  <si>
    <t>V3-16017 del 23/06/2021</t>
  </si>
  <si>
    <t>V3-15845 del 21/06/2021</t>
  </si>
  <si>
    <t>V3-15846 del 21/06/2021</t>
  </si>
  <si>
    <t>V3-15849 del 21/06/2021</t>
  </si>
  <si>
    <t>V3-15847 del 21/06/2021</t>
  </si>
  <si>
    <t>V3-15848 del 21/06/2021</t>
  </si>
  <si>
    <t>V3-15850 del 21/06/2021</t>
  </si>
  <si>
    <t>40042 del 07/07/2021</t>
  </si>
  <si>
    <t>1021159445 del 25/06/2021</t>
  </si>
  <si>
    <t>V2FV0000027 del 06/07/2021</t>
  </si>
  <si>
    <t>503/2021 del 12/07/2021</t>
  </si>
  <si>
    <t>2 del 06/07/2021</t>
  </si>
  <si>
    <t>213/2021 del 20/07/2021</t>
  </si>
  <si>
    <t>V1 1146/21 del 27/08/2021</t>
  </si>
  <si>
    <t>V1 1147/21 del 27/08/2021</t>
  </si>
  <si>
    <t>V1 1148/21 del 27/08/2021</t>
  </si>
  <si>
    <t>V1 1149/21 del 27/08/2021</t>
  </si>
  <si>
    <t>V1 1150/21 del 27/08/2021</t>
  </si>
  <si>
    <t>2021.FD393.FTPA del 31/08/2021</t>
  </si>
  <si>
    <t>125/PA del 02/09/2021</t>
  </si>
  <si>
    <t>19/01 del 23/08/2021</t>
  </si>
  <si>
    <t>V3-18752 del 01/09/2021</t>
  </si>
  <si>
    <t>15-PA del 10/09/2021</t>
  </si>
  <si>
    <t>16-PA del 10/09/2021</t>
  </si>
  <si>
    <t>17-PA del 10/09/2021</t>
  </si>
  <si>
    <t>18-PA del 10/09/2021</t>
  </si>
  <si>
    <t>19-PA del 10/09/2021</t>
  </si>
  <si>
    <t>254/1 del 14/09/2021</t>
  </si>
  <si>
    <t>8/PA del 21/09/2021</t>
  </si>
  <si>
    <t>7/PA del 21/09/2021</t>
  </si>
  <si>
    <t>9/PA del 21/09/2021</t>
  </si>
  <si>
    <t>V2FV0000035 del 20/09/2021</t>
  </si>
  <si>
    <t>407/04 del 14/09/2021</t>
  </si>
  <si>
    <t>1021206795 del 27/08/2021</t>
  </si>
  <si>
    <t>15</t>
  </si>
  <si>
    <t>21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</si>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</sst>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C9" sqref="C9:D9"/>
    </sheetView>
  </sheetViews>
  <sheetFormatPr defaultRowHeight="15" x14ac:dyDescent="0.2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1" x14ac:dyDescent="0.25">
      <c r="A1" s="3"/>
    </row>
    <row r="2" spans="1:11" ht="15.95" customHeight="1" x14ac:dyDescent="0.3">
      <c r="B2" s="5" t="s">
        <v>20</v>
      </c>
    </row>
    <row r="3" spans="1:11" ht="12.75" customHeight="1" x14ac:dyDescent="0.25">
      <c r="B3" s="2" t="s">
        <v>21</v>
      </c>
    </row>
    <row r="4" spans="1:11" ht="15.75" thickBot="1" x14ac:dyDescent="0.3"/>
    <row r="5" spans="1:11" ht="18" customHeight="1" thickBot="1" x14ac:dyDescent="0.4">
      <c r="B5" s="9" t="s">
        <v>17</v>
      </c>
      <c r="F5" s="18">
        <v>2021</v>
      </c>
    </row>
    <row r="7" spans="1:11" s="20" customFormat="1" ht="24.95" customHeight="1" x14ac:dyDescent="0.35">
      <c r="A7" s="36" t="s">
        <v>1</v>
      </c>
      <c r="B7" s="37"/>
      <c r="C7" s="37"/>
      <c r="D7" s="37"/>
      <c r="E7" s="37"/>
      <c r="F7" s="38"/>
    </row>
    <row r="8" spans="1:11" ht="30.75" customHeight="1" x14ac:dyDescent="0.25">
      <c r="A8" s="45" t="s">
        <v>0</v>
      </c>
      <c r="B8" s="46"/>
      <c r="C8" s="47" t="s">
        <v>5</v>
      </c>
      <c r="D8" s="46"/>
      <c r="E8" s="48" t="s">
        <v>11</v>
      </c>
      <c r="F8" s="49"/>
    </row>
    <row r="9" spans="1:11" ht="29.25" customHeight="1" thickBot="1" x14ac:dyDescent="0.3">
      <c r="A9" s="39">
        <f>SUM(B13:B16)</f>
        <v>245</v>
      </c>
      <c r="B9" s="35"/>
      <c r="C9" s="34">
        <f>SUM(C13:C16)</f>
        <v>95206.63</v>
      </c>
      <c r="D9" s="35"/>
      <c r="E9" s="40">
        <f>('Trimestre 1'!H1+'Trimestre 2'!H1+'Trimestre 3'!H1+'Trimestre 4'!H1)/C9</f>
        <v>-4.333528767901984</v>
      </c>
      <c r="F9" s="41"/>
    </row>
    <row r="10" spans="1:11" s="6" customFormat="1" ht="20.100000000000001" customHeight="1" thickBot="1" x14ac:dyDescent="0.3">
      <c r="A10" s="21"/>
      <c r="B10" s="21"/>
      <c r="C10" s="22"/>
      <c r="D10" s="21"/>
      <c r="E10" s="23"/>
      <c r="F10" s="30"/>
    </row>
    <row r="11" spans="1:11" s="20" customFormat="1" ht="24.95" customHeight="1" x14ac:dyDescent="0.35">
      <c r="A11" s="42" t="s">
        <v>2</v>
      </c>
      <c r="B11" s="43"/>
      <c r="C11" s="43"/>
      <c r="D11" s="43"/>
      <c r="E11" s="43"/>
      <c r="F11" s="44"/>
    </row>
    <row r="12" spans="1:11" ht="46.5" customHeight="1" x14ac:dyDescent="0.25">
      <c r="A12" s="24" t="s">
        <v>3</v>
      </c>
      <c r="B12" s="25" t="s">
        <v>0</v>
      </c>
      <c r="C12" s="26" t="s">
        <v>5</v>
      </c>
      <c r="D12" s="27" t="s">
        <v>12</v>
      </c>
      <c r="E12" s="31" t="s">
        <v>18</v>
      </c>
      <c r="F12" s="32" t="s">
        <v>19</v>
      </c>
      <c r="G12" s="6"/>
      <c r="H12" s="6"/>
      <c r="I12" s="6"/>
      <c r="J12" s="6"/>
    </row>
    <row r="13" spans="1:11" ht="22.5" customHeight="1" x14ac:dyDescent="0.25">
      <c r="A13" s="28" t="s">
        <v>13</v>
      </c>
      <c r="B13" s="17">
        <f>'Trimestre 1'!C1</f>
        <v>76</v>
      </c>
      <c r="C13" s="29">
        <f>'Trimestre 1'!B1</f>
        <v>35419.649999999994</v>
      </c>
      <c r="D13" s="29">
        <f>'Trimestre 1'!G1</f>
        <v>0.37571009312627185</v>
      </c>
      <c r="E13" s="29">
        <v>26066.67</v>
      </c>
      <c r="F13" s="33" t="s">
        <v>157</v>
      </c>
      <c r="G13" s="7"/>
      <c r="H13" s="8"/>
      <c r="I13" s="8"/>
      <c r="J13" s="6"/>
      <c r="K13" s="6"/>
    </row>
    <row r="14" spans="1:11" ht="22.5" customHeight="1" x14ac:dyDescent="0.25">
      <c r="A14" s="28" t="s">
        <v>14</v>
      </c>
      <c r="B14" s="17">
        <f>'Trimestre 2'!C1</f>
        <v>92</v>
      </c>
      <c r="C14" s="29">
        <f>'Trimestre 2'!B1</f>
        <v>38766.950000000004</v>
      </c>
      <c r="D14" s="29">
        <f>'Trimestre 2'!G1</f>
        <v>-9.0652909243569582</v>
      </c>
      <c r="E14" s="29">
        <v>18126.689999999999</v>
      </c>
      <c r="F14" s="33" t="s">
        <v>158</v>
      </c>
      <c r="G14" s="6"/>
      <c r="H14" s="6"/>
      <c r="I14" s="6"/>
      <c r="J14" s="6"/>
      <c r="K14" s="6"/>
    </row>
    <row r="15" spans="1:11" ht="22.5" customHeight="1" x14ac:dyDescent="0.25">
      <c r="A15" s="28" t="s">
        <v>15</v>
      </c>
      <c r="B15" s="17">
        <f>'Trimestre 3'!C1</f>
        <v>77</v>
      </c>
      <c r="C15" s="29">
        <f>'Trimestre 3'!B1</f>
        <v>21020.03</v>
      </c>
      <c r="D15" s="29">
        <f>'Trimestre 3'!G1</f>
        <v>-3.5420743928529137</v>
      </c>
      <c r="E15" s="29">
        <v>22041.46</v>
      </c>
      <c r="F15" s="33" t="s">
        <v>159</v>
      </c>
    </row>
    <row r="16" spans="1:11" ht="21.75" customHeight="1" x14ac:dyDescent="0.25">
      <c r="A16" s="28" t="s">
        <v>16</v>
      </c>
      <c r="B16" s="17">
        <f>'Trimestre 4'!C1</f>
        <v>0</v>
      </c>
      <c r="C16" s="29">
        <f>'Trimestre 4'!B1</f>
        <v>0</v>
      </c>
      <c r="D16" s="29">
        <f>'Trimestre 4'!G1</f>
        <v>0</v>
      </c>
      <c r="E16" s="29"/>
      <c r="F16" s="33"/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35419.649999999994</v>
      </c>
      <c r="C1">
        <f>COUNTA(A4:A203)</f>
        <v>76</v>
      </c>
      <c r="G1" s="16">
        <f>IF(B1&lt;&gt;0,H1/B1,0)</f>
        <v>0.37571009312627185</v>
      </c>
      <c r="H1" s="15">
        <f>SUM(H4:H195)</f>
        <v>13307.519999999953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22</v>
      </c>
      <c r="B4" s="12">
        <v>128</v>
      </c>
      <c r="C4" s="13">
        <v>44205</v>
      </c>
      <c r="D4" s="13">
        <v>44204</v>
      </c>
      <c r="E4" s="13"/>
      <c r="F4" s="13"/>
      <c r="G4" s="1">
        <f>D4-C4-(F4-E4)</f>
        <v>-1</v>
      </c>
      <c r="H4" s="12">
        <f>B4*G4</f>
        <v>-128</v>
      </c>
    </row>
    <row r="5" spans="1:8" x14ac:dyDescent="0.25">
      <c r="A5" s="19" t="s">
        <v>22</v>
      </c>
      <c r="B5" s="12">
        <v>28.16</v>
      </c>
      <c r="C5" s="13">
        <v>44205</v>
      </c>
      <c r="D5" s="13">
        <v>44204</v>
      </c>
      <c r="E5" s="13"/>
      <c r="F5" s="13"/>
      <c r="G5" s="1">
        <f t="shared" ref="G5:G68" si="0">D5-C5-(F5-E5)</f>
        <v>-1</v>
      </c>
      <c r="H5" s="12">
        <f t="shared" ref="H5:H68" si="1">B5*G5</f>
        <v>-28.16</v>
      </c>
    </row>
    <row r="6" spans="1:8" x14ac:dyDescent="0.25">
      <c r="A6" s="19" t="s">
        <v>23</v>
      </c>
      <c r="B6" s="12">
        <v>76</v>
      </c>
      <c r="C6" s="13">
        <v>44209</v>
      </c>
      <c r="D6" s="13">
        <v>44204</v>
      </c>
      <c r="E6" s="13"/>
      <c r="F6" s="13"/>
      <c r="G6" s="1">
        <f t="shared" si="0"/>
        <v>-5</v>
      </c>
      <c r="H6" s="12">
        <f t="shared" si="1"/>
        <v>-380</v>
      </c>
    </row>
    <row r="7" spans="1:8" x14ac:dyDescent="0.25">
      <c r="A7" s="19" t="s">
        <v>23</v>
      </c>
      <c r="B7" s="12">
        <v>14.52</v>
      </c>
      <c r="C7" s="13">
        <v>44209</v>
      </c>
      <c r="D7" s="13">
        <v>44204</v>
      </c>
      <c r="E7" s="13"/>
      <c r="F7" s="13"/>
      <c r="G7" s="1">
        <f t="shared" si="0"/>
        <v>-5</v>
      </c>
      <c r="H7" s="12">
        <f t="shared" si="1"/>
        <v>-72.599999999999994</v>
      </c>
    </row>
    <row r="8" spans="1:8" x14ac:dyDescent="0.25">
      <c r="A8" s="19" t="s">
        <v>24</v>
      </c>
      <c r="B8" s="12">
        <v>80</v>
      </c>
      <c r="C8" s="13">
        <v>44210</v>
      </c>
      <c r="D8" s="13">
        <v>44204</v>
      </c>
      <c r="E8" s="13"/>
      <c r="F8" s="13"/>
      <c r="G8" s="1">
        <f t="shared" si="0"/>
        <v>-6</v>
      </c>
      <c r="H8" s="12">
        <f t="shared" si="1"/>
        <v>-480</v>
      </c>
    </row>
    <row r="9" spans="1:8" x14ac:dyDescent="0.25">
      <c r="A9" s="19" t="s">
        <v>24</v>
      </c>
      <c r="B9" s="12">
        <v>17.600000000000001</v>
      </c>
      <c r="C9" s="13">
        <v>44210</v>
      </c>
      <c r="D9" s="13">
        <v>44204</v>
      </c>
      <c r="E9" s="13"/>
      <c r="F9" s="13"/>
      <c r="G9" s="1">
        <f t="shared" si="0"/>
        <v>-6</v>
      </c>
      <c r="H9" s="12">
        <f t="shared" si="1"/>
        <v>-105.60000000000001</v>
      </c>
    </row>
    <row r="10" spans="1:8" x14ac:dyDescent="0.25">
      <c r="A10" s="19" t="s">
        <v>25</v>
      </c>
      <c r="B10" s="12">
        <v>564.29999999999995</v>
      </c>
      <c r="C10" s="13">
        <v>44217</v>
      </c>
      <c r="D10" s="13">
        <v>44204</v>
      </c>
      <c r="E10" s="13"/>
      <c r="F10" s="13"/>
      <c r="G10" s="1">
        <f t="shared" si="0"/>
        <v>-13</v>
      </c>
      <c r="H10" s="12">
        <f t="shared" si="1"/>
        <v>-7335.9</v>
      </c>
    </row>
    <row r="11" spans="1:8" x14ac:dyDescent="0.25">
      <c r="A11" s="19" t="s">
        <v>25</v>
      </c>
      <c r="B11" s="12">
        <v>124.15</v>
      </c>
      <c r="C11" s="13">
        <v>44217</v>
      </c>
      <c r="D11" s="13">
        <v>44204</v>
      </c>
      <c r="E11" s="13"/>
      <c r="F11" s="13"/>
      <c r="G11" s="1">
        <f t="shared" si="0"/>
        <v>-13</v>
      </c>
      <c r="H11" s="12">
        <f t="shared" si="1"/>
        <v>-1613.95</v>
      </c>
    </row>
    <row r="12" spans="1:8" x14ac:dyDescent="0.25">
      <c r="A12" s="19" t="s">
        <v>26</v>
      </c>
      <c r="B12" s="12">
        <v>69.37</v>
      </c>
      <c r="C12" s="13">
        <v>44212</v>
      </c>
      <c r="D12" s="13">
        <v>44204</v>
      </c>
      <c r="E12" s="13"/>
      <c r="F12" s="13"/>
      <c r="G12" s="1">
        <f t="shared" si="0"/>
        <v>-8</v>
      </c>
      <c r="H12" s="12">
        <f t="shared" si="1"/>
        <v>-554.96</v>
      </c>
    </row>
    <row r="13" spans="1:8" x14ac:dyDescent="0.25">
      <c r="A13" s="19" t="s">
        <v>26</v>
      </c>
      <c r="B13" s="12">
        <v>15.26</v>
      </c>
      <c r="C13" s="13">
        <v>44212</v>
      </c>
      <c r="D13" s="13">
        <v>44204</v>
      </c>
      <c r="E13" s="13"/>
      <c r="F13" s="13"/>
      <c r="G13" s="1">
        <f t="shared" si="0"/>
        <v>-8</v>
      </c>
      <c r="H13" s="12">
        <f t="shared" si="1"/>
        <v>-122.08</v>
      </c>
    </row>
    <row r="14" spans="1:8" x14ac:dyDescent="0.25">
      <c r="A14" s="19" t="s">
        <v>27</v>
      </c>
      <c r="B14" s="12">
        <v>362.11</v>
      </c>
      <c r="C14" s="13">
        <v>44212</v>
      </c>
      <c r="D14" s="13">
        <v>44204</v>
      </c>
      <c r="E14" s="13"/>
      <c r="F14" s="13"/>
      <c r="G14" s="1">
        <f t="shared" si="0"/>
        <v>-8</v>
      </c>
      <c r="H14" s="12">
        <f t="shared" si="1"/>
        <v>-2896.88</v>
      </c>
    </row>
    <row r="15" spans="1:8" x14ac:dyDescent="0.25">
      <c r="A15" s="19" t="s">
        <v>27</v>
      </c>
      <c r="B15" s="12">
        <v>79.66</v>
      </c>
      <c r="C15" s="13">
        <v>44212</v>
      </c>
      <c r="D15" s="13">
        <v>44204</v>
      </c>
      <c r="E15" s="13"/>
      <c r="F15" s="13"/>
      <c r="G15" s="1">
        <f t="shared" si="0"/>
        <v>-8</v>
      </c>
      <c r="H15" s="12">
        <f t="shared" si="1"/>
        <v>-637.28</v>
      </c>
    </row>
    <row r="16" spans="1:8" x14ac:dyDescent="0.25">
      <c r="A16" s="19" t="s">
        <v>28</v>
      </c>
      <c r="B16" s="12">
        <v>624.61</v>
      </c>
      <c r="C16" s="13">
        <v>44212</v>
      </c>
      <c r="D16" s="13">
        <v>44204</v>
      </c>
      <c r="E16" s="13"/>
      <c r="F16" s="13"/>
      <c r="G16" s="1">
        <f t="shared" si="0"/>
        <v>-8</v>
      </c>
      <c r="H16" s="12">
        <f t="shared" si="1"/>
        <v>-4996.88</v>
      </c>
    </row>
    <row r="17" spans="1:8" x14ac:dyDescent="0.25">
      <c r="A17" s="19" t="s">
        <v>28</v>
      </c>
      <c r="B17" s="12">
        <v>137.41</v>
      </c>
      <c r="C17" s="13">
        <v>44212</v>
      </c>
      <c r="D17" s="13">
        <v>44204</v>
      </c>
      <c r="E17" s="13"/>
      <c r="F17" s="13"/>
      <c r="G17" s="1">
        <f t="shared" si="0"/>
        <v>-8</v>
      </c>
      <c r="H17" s="12">
        <f t="shared" si="1"/>
        <v>-1099.28</v>
      </c>
    </row>
    <row r="18" spans="1:8" x14ac:dyDescent="0.25">
      <c r="A18" s="19" t="s">
        <v>29</v>
      </c>
      <c r="B18" s="12">
        <v>479</v>
      </c>
      <c r="C18" s="13">
        <v>44224</v>
      </c>
      <c r="D18" s="13">
        <v>44204</v>
      </c>
      <c r="E18" s="13"/>
      <c r="F18" s="13"/>
      <c r="G18" s="1">
        <f t="shared" si="0"/>
        <v>-20</v>
      </c>
      <c r="H18" s="12">
        <f t="shared" si="1"/>
        <v>-9580</v>
      </c>
    </row>
    <row r="19" spans="1:8" x14ac:dyDescent="0.25">
      <c r="A19" s="19" t="s">
        <v>29</v>
      </c>
      <c r="B19" s="12">
        <v>105.38</v>
      </c>
      <c r="C19" s="13">
        <v>44224</v>
      </c>
      <c r="D19" s="13">
        <v>44204</v>
      </c>
      <c r="E19" s="13"/>
      <c r="F19" s="13"/>
      <c r="G19" s="1">
        <f t="shared" si="0"/>
        <v>-20</v>
      </c>
      <c r="H19" s="12">
        <f t="shared" si="1"/>
        <v>-2107.6</v>
      </c>
    </row>
    <row r="20" spans="1:8" x14ac:dyDescent="0.25">
      <c r="A20" s="19" t="s">
        <v>30</v>
      </c>
      <c r="B20" s="12">
        <v>529.20000000000005</v>
      </c>
      <c r="C20" s="13">
        <v>44227</v>
      </c>
      <c r="D20" s="13">
        <v>44204</v>
      </c>
      <c r="E20" s="13"/>
      <c r="F20" s="13"/>
      <c r="G20" s="1">
        <f t="shared" si="0"/>
        <v>-23</v>
      </c>
      <c r="H20" s="12">
        <f t="shared" si="1"/>
        <v>-12171.6</v>
      </c>
    </row>
    <row r="21" spans="1:8" x14ac:dyDescent="0.25">
      <c r="A21" s="19" t="s">
        <v>30</v>
      </c>
      <c r="B21" s="12">
        <v>116.42</v>
      </c>
      <c r="C21" s="13">
        <v>44227</v>
      </c>
      <c r="D21" s="13">
        <v>44204</v>
      </c>
      <c r="E21" s="13"/>
      <c r="F21" s="13"/>
      <c r="G21" s="1">
        <f t="shared" si="0"/>
        <v>-23</v>
      </c>
      <c r="H21" s="12">
        <f t="shared" si="1"/>
        <v>-2677.66</v>
      </c>
    </row>
    <row r="22" spans="1:8" x14ac:dyDescent="0.25">
      <c r="A22" s="19" t="s">
        <v>31</v>
      </c>
      <c r="B22" s="12">
        <v>586.02</v>
      </c>
      <c r="C22" s="13">
        <v>44217</v>
      </c>
      <c r="D22" s="13">
        <v>44209</v>
      </c>
      <c r="E22" s="13"/>
      <c r="F22" s="13"/>
      <c r="G22" s="1">
        <f t="shared" si="0"/>
        <v>-8</v>
      </c>
      <c r="H22" s="12">
        <f t="shared" si="1"/>
        <v>-4688.16</v>
      </c>
    </row>
    <row r="23" spans="1:8" x14ac:dyDescent="0.25">
      <c r="A23" s="19" t="s">
        <v>31</v>
      </c>
      <c r="B23" s="12">
        <v>128.91999999999999</v>
      </c>
      <c r="C23" s="13">
        <v>44217</v>
      </c>
      <c r="D23" s="13">
        <v>44209</v>
      </c>
      <c r="E23" s="13"/>
      <c r="F23" s="13"/>
      <c r="G23" s="1">
        <f t="shared" si="0"/>
        <v>-8</v>
      </c>
      <c r="H23" s="12">
        <f t="shared" si="1"/>
        <v>-1031.3599999999999</v>
      </c>
    </row>
    <row r="24" spans="1:8" x14ac:dyDescent="0.25">
      <c r="A24" s="19" t="s">
        <v>32</v>
      </c>
      <c r="B24" s="12">
        <v>920</v>
      </c>
      <c r="C24" s="13">
        <v>44213</v>
      </c>
      <c r="D24" s="13">
        <v>44209</v>
      </c>
      <c r="E24" s="13"/>
      <c r="F24" s="13"/>
      <c r="G24" s="1">
        <f t="shared" si="0"/>
        <v>-4</v>
      </c>
      <c r="H24" s="12">
        <f t="shared" si="1"/>
        <v>-3680</v>
      </c>
    </row>
    <row r="25" spans="1:8" x14ac:dyDescent="0.25">
      <c r="A25" s="19" t="s">
        <v>33</v>
      </c>
      <c r="B25" s="12">
        <v>1272</v>
      </c>
      <c r="C25" s="13">
        <v>44227</v>
      </c>
      <c r="D25" s="13">
        <v>44209</v>
      </c>
      <c r="E25" s="13"/>
      <c r="F25" s="13"/>
      <c r="G25" s="1">
        <f t="shared" si="0"/>
        <v>-18</v>
      </c>
      <c r="H25" s="12">
        <f t="shared" si="1"/>
        <v>-22896</v>
      </c>
    </row>
    <row r="26" spans="1:8" x14ac:dyDescent="0.25">
      <c r="A26" s="19" t="s">
        <v>33</v>
      </c>
      <c r="B26" s="12">
        <v>279.83999999999997</v>
      </c>
      <c r="C26" s="13">
        <v>44227</v>
      </c>
      <c r="D26" s="13">
        <v>44209</v>
      </c>
      <c r="E26" s="13"/>
      <c r="F26" s="13"/>
      <c r="G26" s="1">
        <f t="shared" si="0"/>
        <v>-18</v>
      </c>
      <c r="H26" s="12">
        <f t="shared" si="1"/>
        <v>-5037.12</v>
      </c>
    </row>
    <row r="27" spans="1:8" x14ac:dyDescent="0.25">
      <c r="A27" s="19" t="s">
        <v>34</v>
      </c>
      <c r="B27" s="12">
        <v>2385</v>
      </c>
      <c r="C27" s="13">
        <v>44239</v>
      </c>
      <c r="D27" s="13">
        <v>44209</v>
      </c>
      <c r="E27" s="13"/>
      <c r="F27" s="13"/>
      <c r="G27" s="1">
        <f t="shared" si="0"/>
        <v>-30</v>
      </c>
      <c r="H27" s="12">
        <f t="shared" si="1"/>
        <v>-71550</v>
      </c>
    </row>
    <row r="28" spans="1:8" x14ac:dyDescent="0.25">
      <c r="A28" s="19" t="s">
        <v>34</v>
      </c>
      <c r="B28" s="12">
        <v>524.70000000000005</v>
      </c>
      <c r="C28" s="13">
        <v>44239</v>
      </c>
      <c r="D28" s="13">
        <v>44209</v>
      </c>
      <c r="E28" s="13"/>
      <c r="F28" s="13"/>
      <c r="G28" s="1">
        <f t="shared" si="0"/>
        <v>-30</v>
      </c>
      <c r="H28" s="12">
        <f t="shared" si="1"/>
        <v>-15741.000000000002</v>
      </c>
    </row>
    <row r="29" spans="1:8" x14ac:dyDescent="0.25">
      <c r="A29" s="19" t="s">
        <v>35</v>
      </c>
      <c r="B29" s="12">
        <v>669.87</v>
      </c>
      <c r="C29" s="13">
        <v>44227</v>
      </c>
      <c r="D29" s="13">
        <v>44210</v>
      </c>
      <c r="E29" s="13"/>
      <c r="F29" s="13"/>
      <c r="G29" s="1">
        <f t="shared" si="0"/>
        <v>-17</v>
      </c>
      <c r="H29" s="12">
        <f t="shared" si="1"/>
        <v>-11387.79</v>
      </c>
    </row>
    <row r="30" spans="1:8" x14ac:dyDescent="0.25">
      <c r="A30" s="19" t="s">
        <v>35</v>
      </c>
      <c r="B30" s="12">
        <v>147.37</v>
      </c>
      <c r="C30" s="13">
        <v>44227</v>
      </c>
      <c r="D30" s="13">
        <v>44210</v>
      </c>
      <c r="E30" s="13"/>
      <c r="F30" s="13"/>
      <c r="G30" s="1">
        <f t="shared" si="0"/>
        <v>-17</v>
      </c>
      <c r="H30" s="12">
        <f t="shared" si="1"/>
        <v>-2505.29</v>
      </c>
    </row>
    <row r="31" spans="1:8" x14ac:dyDescent="0.25">
      <c r="A31" s="19" t="s">
        <v>36</v>
      </c>
      <c r="B31" s="12">
        <v>1418.38</v>
      </c>
      <c r="C31" s="13">
        <v>44212</v>
      </c>
      <c r="D31" s="13">
        <v>44221</v>
      </c>
      <c r="E31" s="13"/>
      <c r="F31" s="13"/>
      <c r="G31" s="1">
        <f t="shared" si="0"/>
        <v>9</v>
      </c>
      <c r="H31" s="12">
        <f t="shared" si="1"/>
        <v>12765.420000000002</v>
      </c>
    </row>
    <row r="32" spans="1:8" x14ac:dyDescent="0.25">
      <c r="A32" s="19" t="s">
        <v>36</v>
      </c>
      <c r="B32" s="12">
        <v>312.04000000000002</v>
      </c>
      <c r="C32" s="13">
        <v>44212</v>
      </c>
      <c r="D32" s="13">
        <v>44221</v>
      </c>
      <c r="E32" s="13"/>
      <c r="F32" s="13"/>
      <c r="G32" s="1">
        <f t="shared" si="0"/>
        <v>9</v>
      </c>
      <c r="H32" s="12">
        <f t="shared" si="1"/>
        <v>2808.36</v>
      </c>
    </row>
    <row r="33" spans="1:8" x14ac:dyDescent="0.25">
      <c r="A33" s="19" t="s">
        <v>37</v>
      </c>
      <c r="B33" s="12">
        <v>8890</v>
      </c>
      <c r="C33" s="13">
        <v>44187</v>
      </c>
      <c r="D33" s="13">
        <v>44221</v>
      </c>
      <c r="E33" s="13"/>
      <c r="F33" s="13"/>
      <c r="G33" s="1">
        <f t="shared" si="0"/>
        <v>34</v>
      </c>
      <c r="H33" s="12">
        <f t="shared" si="1"/>
        <v>302260</v>
      </c>
    </row>
    <row r="34" spans="1:8" x14ac:dyDescent="0.25">
      <c r="A34" s="19" t="s">
        <v>37</v>
      </c>
      <c r="B34" s="12">
        <v>355.6</v>
      </c>
      <c r="C34" s="13">
        <v>44187</v>
      </c>
      <c r="D34" s="13">
        <v>44221</v>
      </c>
      <c r="E34" s="13"/>
      <c r="F34" s="13"/>
      <c r="G34" s="1">
        <f t="shared" si="0"/>
        <v>34</v>
      </c>
      <c r="H34" s="12">
        <f t="shared" si="1"/>
        <v>12090.400000000001</v>
      </c>
    </row>
    <row r="35" spans="1:8" x14ac:dyDescent="0.25">
      <c r="A35" s="19" t="s">
        <v>38</v>
      </c>
      <c r="B35" s="12">
        <v>119.7</v>
      </c>
      <c r="C35" s="13">
        <v>44249</v>
      </c>
      <c r="D35" s="13">
        <v>44221</v>
      </c>
      <c r="E35" s="13"/>
      <c r="F35" s="13"/>
      <c r="G35" s="1">
        <f t="shared" si="0"/>
        <v>-28</v>
      </c>
      <c r="H35" s="12">
        <f t="shared" si="1"/>
        <v>-3351.6</v>
      </c>
    </row>
    <row r="36" spans="1:8" x14ac:dyDescent="0.25">
      <c r="A36" s="19" t="s">
        <v>38</v>
      </c>
      <c r="B36" s="12">
        <v>26.33</v>
      </c>
      <c r="C36" s="13">
        <v>44249</v>
      </c>
      <c r="D36" s="13">
        <v>44221</v>
      </c>
      <c r="E36" s="13"/>
      <c r="F36" s="13"/>
      <c r="G36" s="1">
        <f t="shared" si="0"/>
        <v>-28</v>
      </c>
      <c r="H36" s="12">
        <f t="shared" si="1"/>
        <v>-737.24</v>
      </c>
    </row>
    <row r="37" spans="1:8" x14ac:dyDescent="0.25">
      <c r="A37" s="19" t="s">
        <v>39</v>
      </c>
      <c r="B37" s="12">
        <v>255</v>
      </c>
      <c r="C37" s="13">
        <v>44245</v>
      </c>
      <c r="D37" s="13">
        <v>44221</v>
      </c>
      <c r="E37" s="13"/>
      <c r="F37" s="13"/>
      <c r="G37" s="1">
        <f t="shared" si="0"/>
        <v>-24</v>
      </c>
      <c r="H37" s="12">
        <f t="shared" si="1"/>
        <v>-6120</v>
      </c>
    </row>
    <row r="38" spans="1:8" x14ac:dyDescent="0.25">
      <c r="A38" s="19" t="s">
        <v>39</v>
      </c>
      <c r="B38" s="12">
        <v>56.1</v>
      </c>
      <c r="C38" s="13">
        <v>44245</v>
      </c>
      <c r="D38" s="13">
        <v>44221</v>
      </c>
      <c r="E38" s="13"/>
      <c r="F38" s="13"/>
      <c r="G38" s="1">
        <f t="shared" si="0"/>
        <v>-24</v>
      </c>
      <c r="H38" s="12">
        <f t="shared" si="1"/>
        <v>-1346.4</v>
      </c>
    </row>
    <row r="39" spans="1:8" x14ac:dyDescent="0.25">
      <c r="A39" s="19" t="s">
        <v>40</v>
      </c>
      <c r="B39" s="12">
        <v>962</v>
      </c>
      <c r="C39" s="13">
        <v>44255</v>
      </c>
      <c r="D39" s="13">
        <v>44222</v>
      </c>
      <c r="E39" s="13"/>
      <c r="F39" s="13"/>
      <c r="G39" s="1">
        <f t="shared" si="0"/>
        <v>-33</v>
      </c>
      <c r="H39" s="12">
        <f t="shared" si="1"/>
        <v>-31746</v>
      </c>
    </row>
    <row r="40" spans="1:8" x14ac:dyDescent="0.25">
      <c r="A40" s="19" t="s">
        <v>40</v>
      </c>
      <c r="B40" s="12">
        <v>211.64</v>
      </c>
      <c r="C40" s="13">
        <v>44255</v>
      </c>
      <c r="D40" s="13">
        <v>44222</v>
      </c>
      <c r="E40" s="13"/>
      <c r="F40" s="13"/>
      <c r="G40" s="1">
        <f t="shared" si="0"/>
        <v>-33</v>
      </c>
      <c r="H40" s="12">
        <f t="shared" si="1"/>
        <v>-6984.12</v>
      </c>
    </row>
    <row r="41" spans="1:8" x14ac:dyDescent="0.25">
      <c r="A41" s="19" t="s">
        <v>41</v>
      </c>
      <c r="B41" s="12">
        <v>500</v>
      </c>
      <c r="C41" s="13">
        <v>44229</v>
      </c>
      <c r="D41" s="13">
        <v>44230</v>
      </c>
      <c r="E41" s="13"/>
      <c r="F41" s="13"/>
      <c r="G41" s="1">
        <f t="shared" si="0"/>
        <v>1</v>
      </c>
      <c r="H41" s="12">
        <f t="shared" si="1"/>
        <v>500</v>
      </c>
    </row>
    <row r="42" spans="1:8" x14ac:dyDescent="0.25">
      <c r="A42" s="19" t="s">
        <v>41</v>
      </c>
      <c r="B42" s="12">
        <v>110</v>
      </c>
      <c r="C42" s="13">
        <v>44229</v>
      </c>
      <c r="D42" s="13">
        <v>44230</v>
      </c>
      <c r="E42" s="13"/>
      <c r="F42" s="13"/>
      <c r="G42" s="1">
        <f t="shared" si="0"/>
        <v>1</v>
      </c>
      <c r="H42" s="12">
        <f t="shared" si="1"/>
        <v>110</v>
      </c>
    </row>
    <row r="43" spans="1:8" x14ac:dyDescent="0.25">
      <c r="A43" s="19" t="s">
        <v>42</v>
      </c>
      <c r="B43" s="12">
        <v>468</v>
      </c>
      <c r="C43" s="13">
        <v>44256</v>
      </c>
      <c r="D43" s="13">
        <v>44230</v>
      </c>
      <c r="E43" s="13"/>
      <c r="F43" s="13"/>
      <c r="G43" s="1">
        <f t="shared" si="0"/>
        <v>-26</v>
      </c>
      <c r="H43" s="12">
        <f t="shared" si="1"/>
        <v>-12168</v>
      </c>
    </row>
    <row r="44" spans="1:8" x14ac:dyDescent="0.25">
      <c r="A44" s="19" t="s">
        <v>43</v>
      </c>
      <c r="B44" s="12">
        <v>9.98</v>
      </c>
      <c r="C44" s="13">
        <v>44255</v>
      </c>
      <c r="D44" s="13">
        <v>44230</v>
      </c>
      <c r="E44" s="13"/>
      <c r="F44" s="13"/>
      <c r="G44" s="1">
        <f t="shared" si="0"/>
        <v>-25</v>
      </c>
      <c r="H44" s="12">
        <f t="shared" si="1"/>
        <v>-249.5</v>
      </c>
    </row>
    <row r="45" spans="1:8" x14ac:dyDescent="0.25">
      <c r="A45" s="19" t="s">
        <v>44</v>
      </c>
      <c r="B45" s="12">
        <v>3000</v>
      </c>
      <c r="C45" s="13">
        <v>44232</v>
      </c>
      <c r="D45" s="13">
        <v>44248</v>
      </c>
      <c r="E45" s="13"/>
      <c r="F45" s="13"/>
      <c r="G45" s="1">
        <f t="shared" si="0"/>
        <v>16</v>
      </c>
      <c r="H45" s="12">
        <f t="shared" si="1"/>
        <v>48000</v>
      </c>
    </row>
    <row r="46" spans="1:8" x14ac:dyDescent="0.25">
      <c r="A46" s="19" t="s">
        <v>44</v>
      </c>
      <c r="B46" s="12">
        <v>120</v>
      </c>
      <c r="C46" s="13">
        <v>44232</v>
      </c>
      <c r="D46" s="13">
        <v>44248</v>
      </c>
      <c r="E46" s="13"/>
      <c r="F46" s="13"/>
      <c r="G46" s="1">
        <f t="shared" si="0"/>
        <v>16</v>
      </c>
      <c r="H46" s="12">
        <f t="shared" si="1"/>
        <v>1920</v>
      </c>
    </row>
    <row r="47" spans="1:8" x14ac:dyDescent="0.25">
      <c r="A47" s="19" t="s">
        <v>45</v>
      </c>
      <c r="B47" s="12">
        <v>300</v>
      </c>
      <c r="C47" s="13">
        <v>44232</v>
      </c>
      <c r="D47" s="13">
        <v>44248</v>
      </c>
      <c r="E47" s="13"/>
      <c r="F47" s="13"/>
      <c r="G47" s="1">
        <f t="shared" si="0"/>
        <v>16</v>
      </c>
      <c r="H47" s="12">
        <f t="shared" si="1"/>
        <v>4800</v>
      </c>
    </row>
    <row r="48" spans="1:8" x14ac:dyDescent="0.25">
      <c r="A48" s="19" t="s">
        <v>45</v>
      </c>
      <c r="B48" s="12">
        <v>12</v>
      </c>
      <c r="C48" s="13">
        <v>44232</v>
      </c>
      <c r="D48" s="13">
        <v>44248</v>
      </c>
      <c r="E48" s="13"/>
      <c r="F48" s="13"/>
      <c r="G48" s="1">
        <f t="shared" si="0"/>
        <v>16</v>
      </c>
      <c r="H48" s="12">
        <f t="shared" si="1"/>
        <v>192</v>
      </c>
    </row>
    <row r="49" spans="1:8" x14ac:dyDescent="0.25">
      <c r="A49" s="19" t="s">
        <v>46</v>
      </c>
      <c r="B49" s="12">
        <v>84.36</v>
      </c>
      <c r="C49" s="13">
        <v>44270</v>
      </c>
      <c r="D49" s="13">
        <v>44248</v>
      </c>
      <c r="E49" s="13"/>
      <c r="F49" s="13"/>
      <c r="G49" s="1">
        <f t="shared" si="0"/>
        <v>-22</v>
      </c>
      <c r="H49" s="12">
        <f t="shared" si="1"/>
        <v>-1855.92</v>
      </c>
    </row>
    <row r="50" spans="1:8" x14ac:dyDescent="0.25">
      <c r="A50" s="19" t="s">
        <v>46</v>
      </c>
      <c r="B50" s="12">
        <v>15.62</v>
      </c>
      <c r="C50" s="13">
        <v>44270</v>
      </c>
      <c r="D50" s="13">
        <v>44248</v>
      </c>
      <c r="E50" s="13"/>
      <c r="F50" s="13"/>
      <c r="G50" s="1">
        <f t="shared" si="0"/>
        <v>-22</v>
      </c>
      <c r="H50" s="12">
        <f t="shared" si="1"/>
        <v>-343.64</v>
      </c>
    </row>
    <row r="51" spans="1:8" x14ac:dyDescent="0.25">
      <c r="A51" s="19" t="s">
        <v>47</v>
      </c>
      <c r="B51" s="12">
        <v>80</v>
      </c>
      <c r="C51" s="13">
        <v>44277</v>
      </c>
      <c r="D51" s="13">
        <v>44249</v>
      </c>
      <c r="E51" s="13"/>
      <c r="F51" s="13"/>
      <c r="G51" s="1">
        <f t="shared" si="0"/>
        <v>-28</v>
      </c>
      <c r="H51" s="12">
        <f t="shared" si="1"/>
        <v>-2240</v>
      </c>
    </row>
    <row r="52" spans="1:8" x14ac:dyDescent="0.25">
      <c r="A52" s="19" t="s">
        <v>48</v>
      </c>
      <c r="B52" s="12">
        <v>39</v>
      </c>
      <c r="C52" s="13">
        <v>44274</v>
      </c>
      <c r="D52" s="13">
        <v>44251</v>
      </c>
      <c r="E52" s="13"/>
      <c r="F52" s="13"/>
      <c r="G52" s="1">
        <f t="shared" si="0"/>
        <v>-23</v>
      </c>
      <c r="H52" s="12">
        <f t="shared" si="1"/>
        <v>-897</v>
      </c>
    </row>
    <row r="53" spans="1:8" x14ac:dyDescent="0.25">
      <c r="A53" s="19" t="s">
        <v>49</v>
      </c>
      <c r="B53" s="12">
        <v>533.33000000000004</v>
      </c>
      <c r="C53" s="13">
        <v>44310</v>
      </c>
      <c r="D53" s="13">
        <v>44280</v>
      </c>
      <c r="E53" s="13"/>
      <c r="F53" s="13"/>
      <c r="G53" s="1">
        <f t="shared" si="0"/>
        <v>-30</v>
      </c>
      <c r="H53" s="12">
        <f t="shared" si="1"/>
        <v>-15999.900000000001</v>
      </c>
    </row>
    <row r="54" spans="1:8" x14ac:dyDescent="0.25">
      <c r="A54" s="19" t="s">
        <v>49</v>
      </c>
      <c r="B54" s="12">
        <v>26.67</v>
      </c>
      <c r="C54" s="13">
        <v>44310</v>
      </c>
      <c r="D54" s="13">
        <v>44280</v>
      </c>
      <c r="E54" s="13"/>
      <c r="F54" s="13"/>
      <c r="G54" s="1">
        <f t="shared" si="0"/>
        <v>-30</v>
      </c>
      <c r="H54" s="12">
        <f t="shared" si="1"/>
        <v>-800.1</v>
      </c>
    </row>
    <row r="55" spans="1:8" x14ac:dyDescent="0.25">
      <c r="A55" s="19" t="s">
        <v>50</v>
      </c>
      <c r="B55" s="12">
        <v>3212</v>
      </c>
      <c r="C55" s="13">
        <v>44297</v>
      </c>
      <c r="D55" s="13">
        <v>44284</v>
      </c>
      <c r="E55" s="13"/>
      <c r="F55" s="13"/>
      <c r="G55" s="1">
        <f t="shared" si="0"/>
        <v>-13</v>
      </c>
      <c r="H55" s="12">
        <f t="shared" si="1"/>
        <v>-41756</v>
      </c>
    </row>
    <row r="56" spans="1:8" x14ac:dyDescent="0.25">
      <c r="A56" s="19" t="s">
        <v>51</v>
      </c>
      <c r="B56" s="12">
        <v>520</v>
      </c>
      <c r="C56" s="13">
        <v>44294</v>
      </c>
      <c r="D56" s="13">
        <v>44284</v>
      </c>
      <c r="E56" s="13"/>
      <c r="F56" s="13"/>
      <c r="G56" s="1">
        <f t="shared" si="0"/>
        <v>-10</v>
      </c>
      <c r="H56" s="12">
        <f t="shared" si="1"/>
        <v>-5200</v>
      </c>
    </row>
    <row r="57" spans="1:8" x14ac:dyDescent="0.25">
      <c r="A57" s="19" t="s">
        <v>51</v>
      </c>
      <c r="B57" s="12">
        <v>26</v>
      </c>
      <c r="C57" s="13">
        <v>44294</v>
      </c>
      <c r="D57" s="13">
        <v>44284</v>
      </c>
      <c r="E57" s="13"/>
      <c r="F57" s="13"/>
      <c r="G57" s="1">
        <f t="shared" si="0"/>
        <v>-10</v>
      </c>
      <c r="H57" s="12">
        <f t="shared" si="1"/>
        <v>-260</v>
      </c>
    </row>
    <row r="58" spans="1:8" x14ac:dyDescent="0.25">
      <c r="A58" s="19" t="s">
        <v>52</v>
      </c>
      <c r="B58" s="12">
        <v>60</v>
      </c>
      <c r="C58" s="13">
        <v>44297</v>
      </c>
      <c r="D58" s="13">
        <v>44284</v>
      </c>
      <c r="E58" s="13"/>
      <c r="F58" s="13"/>
      <c r="G58" s="1">
        <f t="shared" si="0"/>
        <v>-13</v>
      </c>
      <c r="H58" s="12">
        <f t="shared" si="1"/>
        <v>-780</v>
      </c>
    </row>
    <row r="59" spans="1:8" x14ac:dyDescent="0.25">
      <c r="A59" s="19" t="s">
        <v>52</v>
      </c>
      <c r="B59" s="12">
        <v>13.2</v>
      </c>
      <c r="C59" s="13">
        <v>44297</v>
      </c>
      <c r="D59" s="13">
        <v>44284</v>
      </c>
      <c r="E59" s="13"/>
      <c r="F59" s="13"/>
      <c r="G59" s="1">
        <f t="shared" si="0"/>
        <v>-13</v>
      </c>
      <c r="H59" s="12">
        <f t="shared" si="1"/>
        <v>-171.6</v>
      </c>
    </row>
    <row r="60" spans="1:8" x14ac:dyDescent="0.25">
      <c r="A60" s="19" t="s">
        <v>53</v>
      </c>
      <c r="B60" s="12">
        <v>110</v>
      </c>
      <c r="C60" s="13">
        <v>44303</v>
      </c>
      <c r="D60" s="13">
        <v>44284</v>
      </c>
      <c r="E60" s="13"/>
      <c r="F60" s="13"/>
      <c r="G60" s="1">
        <f t="shared" si="0"/>
        <v>-19</v>
      </c>
      <c r="H60" s="12">
        <f t="shared" si="1"/>
        <v>-2090</v>
      </c>
    </row>
    <row r="61" spans="1:8" x14ac:dyDescent="0.25">
      <c r="A61" s="19" t="s">
        <v>54</v>
      </c>
      <c r="B61" s="12">
        <v>139.18</v>
      </c>
      <c r="C61" s="13">
        <v>44307</v>
      </c>
      <c r="D61" s="13">
        <v>44284</v>
      </c>
      <c r="E61" s="13"/>
      <c r="F61" s="13"/>
      <c r="G61" s="1">
        <f t="shared" si="0"/>
        <v>-23</v>
      </c>
      <c r="H61" s="12">
        <f t="shared" si="1"/>
        <v>-3201.1400000000003</v>
      </c>
    </row>
    <row r="62" spans="1:8" x14ac:dyDescent="0.25">
      <c r="A62" s="19" t="s">
        <v>54</v>
      </c>
      <c r="B62" s="12">
        <v>30.62</v>
      </c>
      <c r="C62" s="13">
        <v>44307</v>
      </c>
      <c r="D62" s="13">
        <v>44284</v>
      </c>
      <c r="E62" s="13"/>
      <c r="F62" s="13"/>
      <c r="G62" s="1">
        <f t="shared" si="0"/>
        <v>-23</v>
      </c>
      <c r="H62" s="12">
        <f t="shared" si="1"/>
        <v>-704.26</v>
      </c>
    </row>
    <row r="63" spans="1:8" x14ac:dyDescent="0.25">
      <c r="A63" s="19" t="s">
        <v>55</v>
      </c>
      <c r="B63" s="12">
        <v>96.55</v>
      </c>
      <c r="C63" s="13">
        <v>44307</v>
      </c>
      <c r="D63" s="13">
        <v>44284</v>
      </c>
      <c r="E63" s="13"/>
      <c r="F63" s="13"/>
      <c r="G63" s="1">
        <f t="shared" si="0"/>
        <v>-23</v>
      </c>
      <c r="H63" s="12">
        <f t="shared" si="1"/>
        <v>-2220.65</v>
      </c>
    </row>
    <row r="64" spans="1:8" x14ac:dyDescent="0.25">
      <c r="A64" s="19" t="s">
        <v>55</v>
      </c>
      <c r="B64" s="12">
        <v>21.24</v>
      </c>
      <c r="C64" s="13">
        <v>44307</v>
      </c>
      <c r="D64" s="13">
        <v>44284</v>
      </c>
      <c r="E64" s="13"/>
      <c r="F64" s="13"/>
      <c r="G64" s="1">
        <f t="shared" si="0"/>
        <v>-23</v>
      </c>
      <c r="H64" s="12">
        <f t="shared" si="1"/>
        <v>-488.52</v>
      </c>
    </row>
    <row r="65" spans="1:8" x14ac:dyDescent="0.25">
      <c r="A65" s="19" t="s">
        <v>56</v>
      </c>
      <c r="B65" s="12">
        <v>141.52000000000001</v>
      </c>
      <c r="C65" s="13">
        <v>44307</v>
      </c>
      <c r="D65" s="13">
        <v>44284</v>
      </c>
      <c r="E65" s="13"/>
      <c r="F65" s="13"/>
      <c r="G65" s="1">
        <f t="shared" si="0"/>
        <v>-23</v>
      </c>
      <c r="H65" s="12">
        <f t="shared" si="1"/>
        <v>-3254.96</v>
      </c>
    </row>
    <row r="66" spans="1:8" x14ac:dyDescent="0.25">
      <c r="A66" s="19" t="s">
        <v>56</v>
      </c>
      <c r="B66" s="12">
        <v>31.13</v>
      </c>
      <c r="C66" s="13">
        <v>44307</v>
      </c>
      <c r="D66" s="13">
        <v>44284</v>
      </c>
      <c r="E66" s="13"/>
      <c r="F66" s="13"/>
      <c r="G66" s="1">
        <f t="shared" si="0"/>
        <v>-23</v>
      </c>
      <c r="H66" s="12">
        <f t="shared" si="1"/>
        <v>-715.99</v>
      </c>
    </row>
    <row r="67" spans="1:8" x14ac:dyDescent="0.25">
      <c r="A67" s="19" t="s">
        <v>57</v>
      </c>
      <c r="B67" s="12">
        <v>117.99</v>
      </c>
      <c r="C67" s="13">
        <v>44307</v>
      </c>
      <c r="D67" s="13">
        <v>44284</v>
      </c>
      <c r="E67" s="13"/>
      <c r="F67" s="13"/>
      <c r="G67" s="1">
        <f t="shared" si="0"/>
        <v>-23</v>
      </c>
      <c r="H67" s="12">
        <f t="shared" si="1"/>
        <v>-2713.77</v>
      </c>
    </row>
    <row r="68" spans="1:8" x14ac:dyDescent="0.25">
      <c r="A68" s="19" t="s">
        <v>57</v>
      </c>
      <c r="B68" s="12">
        <v>25.96</v>
      </c>
      <c r="C68" s="13">
        <v>44307</v>
      </c>
      <c r="D68" s="13">
        <v>44284</v>
      </c>
      <c r="E68" s="13"/>
      <c r="F68" s="13"/>
      <c r="G68" s="1">
        <f t="shared" si="0"/>
        <v>-23</v>
      </c>
      <c r="H68" s="12">
        <f t="shared" si="1"/>
        <v>-597.08000000000004</v>
      </c>
    </row>
    <row r="69" spans="1:8" x14ac:dyDescent="0.25">
      <c r="A69" s="19" t="s">
        <v>58</v>
      </c>
      <c r="B69" s="12">
        <v>133.6</v>
      </c>
      <c r="C69" s="13">
        <v>44307</v>
      </c>
      <c r="D69" s="13">
        <v>44284</v>
      </c>
      <c r="E69" s="13"/>
      <c r="F69" s="13"/>
      <c r="G69" s="1">
        <f t="shared" ref="G69:G132" si="2">D69-C69-(F69-E69)</f>
        <v>-23</v>
      </c>
      <c r="H69" s="12">
        <f t="shared" ref="H69:H132" si="3">B69*G69</f>
        <v>-3072.7999999999997</v>
      </c>
    </row>
    <row r="70" spans="1:8" x14ac:dyDescent="0.25">
      <c r="A70" s="19" t="s">
        <v>58</v>
      </c>
      <c r="B70" s="12">
        <v>29.39</v>
      </c>
      <c r="C70" s="13">
        <v>44307</v>
      </c>
      <c r="D70" s="13">
        <v>44284</v>
      </c>
      <c r="E70" s="13"/>
      <c r="F70" s="13"/>
      <c r="G70" s="1">
        <f t="shared" si="2"/>
        <v>-23</v>
      </c>
      <c r="H70" s="12">
        <f t="shared" si="3"/>
        <v>-675.97</v>
      </c>
    </row>
    <row r="71" spans="1:8" x14ac:dyDescent="0.25">
      <c r="A71" s="19" t="s">
        <v>59</v>
      </c>
      <c r="B71" s="12">
        <v>117.99</v>
      </c>
      <c r="C71" s="13">
        <v>44307</v>
      </c>
      <c r="D71" s="13">
        <v>44284</v>
      </c>
      <c r="E71" s="13"/>
      <c r="F71" s="13"/>
      <c r="G71" s="1">
        <f t="shared" si="2"/>
        <v>-23</v>
      </c>
      <c r="H71" s="12">
        <f t="shared" si="3"/>
        <v>-2713.77</v>
      </c>
    </row>
    <row r="72" spans="1:8" x14ac:dyDescent="0.25">
      <c r="A72" s="19" t="s">
        <v>59</v>
      </c>
      <c r="B72" s="12">
        <v>25.96</v>
      </c>
      <c r="C72" s="13">
        <v>44307</v>
      </c>
      <c r="D72" s="13">
        <v>44284</v>
      </c>
      <c r="E72" s="13"/>
      <c r="F72" s="13"/>
      <c r="G72" s="1">
        <f t="shared" si="2"/>
        <v>-23</v>
      </c>
      <c r="H72" s="12">
        <f t="shared" si="3"/>
        <v>-597.08000000000004</v>
      </c>
    </row>
    <row r="73" spans="1:8" x14ac:dyDescent="0.25">
      <c r="A73" s="19" t="s">
        <v>60</v>
      </c>
      <c r="B73" s="12">
        <v>1550.58</v>
      </c>
      <c r="C73" s="13">
        <v>44296</v>
      </c>
      <c r="D73" s="13">
        <v>44284</v>
      </c>
      <c r="E73" s="13"/>
      <c r="F73" s="13"/>
      <c r="G73" s="1">
        <f t="shared" si="2"/>
        <v>-12</v>
      </c>
      <c r="H73" s="12">
        <f t="shared" si="3"/>
        <v>-18606.96</v>
      </c>
    </row>
    <row r="74" spans="1:8" x14ac:dyDescent="0.25">
      <c r="A74" s="19" t="s">
        <v>60</v>
      </c>
      <c r="B74" s="12">
        <v>256.13</v>
      </c>
      <c r="C74" s="13">
        <v>44296</v>
      </c>
      <c r="D74" s="13">
        <v>44284</v>
      </c>
      <c r="E74" s="13"/>
      <c r="F74" s="13"/>
      <c r="G74" s="1">
        <f t="shared" si="2"/>
        <v>-12</v>
      </c>
      <c r="H74" s="12">
        <f t="shared" si="3"/>
        <v>-3073.56</v>
      </c>
    </row>
    <row r="75" spans="1:8" x14ac:dyDescent="0.25">
      <c r="A75" s="19" t="s">
        <v>61</v>
      </c>
      <c r="B75" s="12">
        <v>40</v>
      </c>
      <c r="C75" s="13">
        <v>44264</v>
      </c>
      <c r="D75" s="13">
        <v>44284</v>
      </c>
      <c r="E75" s="13"/>
      <c r="F75" s="13"/>
      <c r="G75" s="1">
        <f t="shared" si="2"/>
        <v>20</v>
      </c>
      <c r="H75" s="12">
        <f t="shared" si="3"/>
        <v>800</v>
      </c>
    </row>
    <row r="76" spans="1:8" x14ac:dyDescent="0.25">
      <c r="A76" s="19" t="s">
        <v>62</v>
      </c>
      <c r="B76" s="12">
        <v>288.45999999999998</v>
      </c>
      <c r="C76" s="13">
        <v>44316</v>
      </c>
      <c r="D76" s="13">
        <v>44284</v>
      </c>
      <c r="E76" s="13"/>
      <c r="F76" s="13"/>
      <c r="G76" s="1">
        <f t="shared" si="2"/>
        <v>-32</v>
      </c>
      <c r="H76" s="12">
        <f t="shared" si="3"/>
        <v>-9230.7199999999993</v>
      </c>
    </row>
    <row r="77" spans="1:8" x14ac:dyDescent="0.25">
      <c r="A77" s="19" t="s">
        <v>62</v>
      </c>
      <c r="B77" s="12">
        <v>11.54</v>
      </c>
      <c r="C77" s="13">
        <v>44316</v>
      </c>
      <c r="D77" s="13">
        <v>44284</v>
      </c>
      <c r="E77" s="13"/>
      <c r="F77" s="13"/>
      <c r="G77" s="1">
        <f t="shared" si="2"/>
        <v>-32</v>
      </c>
      <c r="H77" s="12">
        <f t="shared" si="3"/>
        <v>-369.28</v>
      </c>
    </row>
    <row r="78" spans="1:8" x14ac:dyDescent="0.25">
      <c r="A78" s="19" t="s">
        <v>63</v>
      </c>
      <c r="B78" s="12">
        <v>48.07</v>
      </c>
      <c r="C78" s="13">
        <v>44286</v>
      </c>
      <c r="D78" s="13">
        <v>44284</v>
      </c>
      <c r="E78" s="13"/>
      <c r="F78" s="13"/>
      <c r="G78" s="1">
        <f t="shared" si="2"/>
        <v>-2</v>
      </c>
      <c r="H78" s="12">
        <f t="shared" si="3"/>
        <v>-96.14</v>
      </c>
    </row>
    <row r="79" spans="1:8" x14ac:dyDescent="0.25">
      <c r="A79" s="19" t="s">
        <v>63</v>
      </c>
      <c r="B79" s="12">
        <v>1.92</v>
      </c>
      <c r="C79" s="13">
        <v>44286</v>
      </c>
      <c r="D79" s="13">
        <v>44284</v>
      </c>
      <c r="E79" s="13"/>
      <c r="F79" s="13"/>
      <c r="G79" s="1">
        <f t="shared" si="2"/>
        <v>-2</v>
      </c>
      <c r="H79" s="12">
        <f t="shared" si="3"/>
        <v>-3.84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38766.950000000004</v>
      </c>
      <c r="C1">
        <f>COUNTA(A4:A203)</f>
        <v>92</v>
      </c>
      <c r="G1" s="16">
        <f>IF(B1&lt;&gt;0,H1/B1,0)</f>
        <v>-9.0652909243569582</v>
      </c>
      <c r="H1" s="15">
        <f>SUM(H4:H195)</f>
        <v>-351433.68000000005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64</v>
      </c>
      <c r="B4" s="12">
        <v>100</v>
      </c>
      <c r="C4" s="13">
        <v>44298</v>
      </c>
      <c r="D4" s="13">
        <v>44298</v>
      </c>
      <c r="E4" s="13"/>
      <c r="F4" s="13"/>
      <c r="G4" s="1">
        <f>D4-C4-(F4-E4)</f>
        <v>0</v>
      </c>
      <c r="H4" s="12">
        <f>B4*G4</f>
        <v>0</v>
      </c>
    </row>
    <row r="5" spans="1:8" x14ac:dyDescent="0.25">
      <c r="A5" s="19" t="s">
        <v>64</v>
      </c>
      <c r="B5" s="12">
        <v>22</v>
      </c>
      <c r="C5" s="13">
        <v>44298</v>
      </c>
      <c r="D5" s="13">
        <v>44298</v>
      </c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 x14ac:dyDescent="0.25">
      <c r="A6" s="19" t="s">
        <v>65</v>
      </c>
      <c r="B6" s="12">
        <v>157.05000000000001</v>
      </c>
      <c r="C6" s="13">
        <v>44347</v>
      </c>
      <c r="D6" s="13">
        <v>44298</v>
      </c>
      <c r="E6" s="13"/>
      <c r="F6" s="13"/>
      <c r="G6" s="1">
        <f t="shared" si="0"/>
        <v>-49</v>
      </c>
      <c r="H6" s="12">
        <f t="shared" si="1"/>
        <v>-7695.4500000000007</v>
      </c>
    </row>
    <row r="7" spans="1:8" x14ac:dyDescent="0.25">
      <c r="A7" s="19" t="s">
        <v>65</v>
      </c>
      <c r="B7" s="12">
        <v>34.549999999999997</v>
      </c>
      <c r="C7" s="13">
        <v>44347</v>
      </c>
      <c r="D7" s="13">
        <v>44298</v>
      </c>
      <c r="E7" s="13"/>
      <c r="F7" s="13"/>
      <c r="G7" s="1">
        <f t="shared" si="0"/>
        <v>-49</v>
      </c>
      <c r="H7" s="12">
        <f t="shared" si="1"/>
        <v>-1692.9499999999998</v>
      </c>
    </row>
    <row r="8" spans="1:8" x14ac:dyDescent="0.25">
      <c r="A8" s="19" t="s">
        <v>66</v>
      </c>
      <c r="B8" s="12">
        <v>243.8</v>
      </c>
      <c r="C8" s="13">
        <v>44316</v>
      </c>
      <c r="D8" s="13">
        <v>44298</v>
      </c>
      <c r="E8" s="13"/>
      <c r="F8" s="13"/>
      <c r="G8" s="1">
        <f t="shared" si="0"/>
        <v>-18</v>
      </c>
      <c r="H8" s="12">
        <f t="shared" si="1"/>
        <v>-4388.4000000000005</v>
      </c>
    </row>
    <row r="9" spans="1:8" x14ac:dyDescent="0.25">
      <c r="A9" s="19" t="s">
        <v>66</v>
      </c>
      <c r="B9" s="12">
        <v>53.64</v>
      </c>
      <c r="C9" s="13">
        <v>44316</v>
      </c>
      <c r="D9" s="13">
        <v>44298</v>
      </c>
      <c r="E9" s="13"/>
      <c r="F9" s="13"/>
      <c r="G9" s="1">
        <f t="shared" si="0"/>
        <v>-18</v>
      </c>
      <c r="H9" s="12">
        <f t="shared" si="1"/>
        <v>-965.52</v>
      </c>
    </row>
    <row r="10" spans="1:8" x14ac:dyDescent="0.25">
      <c r="A10" s="19" t="s">
        <v>67</v>
      </c>
      <c r="B10" s="12">
        <v>133.80000000000001</v>
      </c>
      <c r="C10" s="13">
        <v>44316</v>
      </c>
      <c r="D10" s="13">
        <v>44298</v>
      </c>
      <c r="E10" s="13"/>
      <c r="F10" s="13"/>
      <c r="G10" s="1">
        <f t="shared" si="0"/>
        <v>-18</v>
      </c>
      <c r="H10" s="12">
        <f t="shared" si="1"/>
        <v>-2408.4</v>
      </c>
    </row>
    <row r="11" spans="1:8" x14ac:dyDescent="0.25">
      <c r="A11" s="19" t="s">
        <v>67</v>
      </c>
      <c r="B11" s="12">
        <v>29.44</v>
      </c>
      <c r="C11" s="13">
        <v>44316</v>
      </c>
      <c r="D11" s="13">
        <v>44298</v>
      </c>
      <c r="E11" s="13"/>
      <c r="F11" s="13"/>
      <c r="G11" s="1">
        <f t="shared" si="0"/>
        <v>-18</v>
      </c>
      <c r="H11" s="12">
        <f t="shared" si="1"/>
        <v>-529.92000000000007</v>
      </c>
    </row>
    <row r="12" spans="1:8" x14ac:dyDescent="0.25">
      <c r="A12" s="19" t="s">
        <v>68</v>
      </c>
      <c r="B12" s="12">
        <v>65.900000000000006</v>
      </c>
      <c r="C12" s="13">
        <v>44316</v>
      </c>
      <c r="D12" s="13">
        <v>44298</v>
      </c>
      <c r="E12" s="13"/>
      <c r="F12" s="13"/>
      <c r="G12" s="1">
        <f t="shared" si="0"/>
        <v>-18</v>
      </c>
      <c r="H12" s="12">
        <f t="shared" si="1"/>
        <v>-1186.2</v>
      </c>
    </row>
    <row r="13" spans="1:8" x14ac:dyDescent="0.25">
      <c r="A13" s="19" t="s">
        <v>68</v>
      </c>
      <c r="B13" s="12">
        <v>14.5</v>
      </c>
      <c r="C13" s="13">
        <v>44316</v>
      </c>
      <c r="D13" s="13">
        <v>44298</v>
      </c>
      <c r="E13" s="13"/>
      <c r="F13" s="13"/>
      <c r="G13" s="1">
        <f t="shared" si="0"/>
        <v>-18</v>
      </c>
      <c r="H13" s="12">
        <f t="shared" si="1"/>
        <v>-261</v>
      </c>
    </row>
    <row r="14" spans="1:8" x14ac:dyDescent="0.25">
      <c r="A14" s="19" t="s">
        <v>69</v>
      </c>
      <c r="B14" s="12">
        <v>329.67</v>
      </c>
      <c r="C14" s="13">
        <v>44286</v>
      </c>
      <c r="D14" s="13">
        <v>44299</v>
      </c>
      <c r="E14" s="13"/>
      <c r="F14" s="13"/>
      <c r="G14" s="1">
        <f t="shared" si="0"/>
        <v>13</v>
      </c>
      <c r="H14" s="12">
        <f t="shared" si="1"/>
        <v>4285.71</v>
      </c>
    </row>
    <row r="15" spans="1:8" x14ac:dyDescent="0.25">
      <c r="A15" s="19" t="s">
        <v>70</v>
      </c>
      <c r="B15" s="12">
        <v>343.48</v>
      </c>
      <c r="C15" s="13">
        <v>44286</v>
      </c>
      <c r="D15" s="13">
        <v>44299</v>
      </c>
      <c r="E15" s="13"/>
      <c r="F15" s="13"/>
      <c r="G15" s="1">
        <f t="shared" si="0"/>
        <v>13</v>
      </c>
      <c r="H15" s="12">
        <f t="shared" si="1"/>
        <v>4465.24</v>
      </c>
    </row>
    <row r="16" spans="1:8" x14ac:dyDescent="0.25">
      <c r="A16" s="19" t="s">
        <v>71</v>
      </c>
      <c r="B16" s="12">
        <v>-16.05</v>
      </c>
      <c r="C16" s="13">
        <v>44286</v>
      </c>
      <c r="D16" s="13">
        <v>44299</v>
      </c>
      <c r="E16" s="13"/>
      <c r="F16" s="13"/>
      <c r="G16" s="1">
        <f t="shared" si="0"/>
        <v>13</v>
      </c>
      <c r="H16" s="12">
        <f t="shared" si="1"/>
        <v>-208.65</v>
      </c>
    </row>
    <row r="17" spans="1:8" x14ac:dyDescent="0.25">
      <c r="A17" s="19" t="s">
        <v>72</v>
      </c>
      <c r="B17" s="12">
        <v>366.63</v>
      </c>
      <c r="C17" s="13">
        <v>44286</v>
      </c>
      <c r="D17" s="13">
        <v>44299</v>
      </c>
      <c r="E17" s="13"/>
      <c r="F17" s="13"/>
      <c r="G17" s="1">
        <f t="shared" si="0"/>
        <v>13</v>
      </c>
      <c r="H17" s="12">
        <f t="shared" si="1"/>
        <v>4766.1899999999996</v>
      </c>
    </row>
    <row r="18" spans="1:8" x14ac:dyDescent="0.25">
      <c r="A18" s="19" t="s">
        <v>73</v>
      </c>
      <c r="B18" s="12">
        <v>314.61</v>
      </c>
      <c r="C18" s="13">
        <v>44286</v>
      </c>
      <c r="D18" s="13">
        <v>44299</v>
      </c>
      <c r="E18" s="13"/>
      <c r="F18" s="13"/>
      <c r="G18" s="1">
        <f t="shared" si="0"/>
        <v>13</v>
      </c>
      <c r="H18" s="12">
        <f t="shared" si="1"/>
        <v>4089.9300000000003</v>
      </c>
    </row>
    <row r="19" spans="1:8" x14ac:dyDescent="0.25">
      <c r="A19" s="19" t="s">
        <v>74</v>
      </c>
      <c r="B19" s="12">
        <v>623.58000000000004</v>
      </c>
      <c r="C19" s="13">
        <v>44286</v>
      </c>
      <c r="D19" s="13">
        <v>44299</v>
      </c>
      <c r="E19" s="13"/>
      <c r="F19" s="13"/>
      <c r="G19" s="1">
        <f t="shared" si="0"/>
        <v>13</v>
      </c>
      <c r="H19" s="12">
        <f t="shared" si="1"/>
        <v>8106.5400000000009</v>
      </c>
    </row>
    <row r="20" spans="1:8" x14ac:dyDescent="0.25">
      <c r="A20" s="19" t="s">
        <v>73</v>
      </c>
      <c r="B20" s="12">
        <v>69.209999999999994</v>
      </c>
      <c r="C20" s="13">
        <v>44286</v>
      </c>
      <c r="D20" s="13">
        <v>44299</v>
      </c>
      <c r="E20" s="13"/>
      <c r="F20" s="13"/>
      <c r="G20" s="1">
        <f t="shared" si="0"/>
        <v>13</v>
      </c>
      <c r="H20" s="12">
        <f t="shared" si="1"/>
        <v>899.7299999999999</v>
      </c>
    </row>
    <row r="21" spans="1:8" x14ac:dyDescent="0.25">
      <c r="A21" s="19" t="s">
        <v>72</v>
      </c>
      <c r="B21" s="12">
        <v>80.66</v>
      </c>
      <c r="C21" s="13">
        <v>44286</v>
      </c>
      <c r="D21" s="13">
        <v>44299</v>
      </c>
      <c r="E21" s="13"/>
      <c r="F21" s="13"/>
      <c r="G21" s="1">
        <f t="shared" si="0"/>
        <v>13</v>
      </c>
      <c r="H21" s="12">
        <f t="shared" si="1"/>
        <v>1048.58</v>
      </c>
    </row>
    <row r="22" spans="1:8" x14ac:dyDescent="0.25">
      <c r="A22" s="19" t="s">
        <v>74</v>
      </c>
      <c r="B22" s="12">
        <v>137.19</v>
      </c>
      <c r="C22" s="13">
        <v>44286</v>
      </c>
      <c r="D22" s="13">
        <v>44299</v>
      </c>
      <c r="E22" s="13"/>
      <c r="F22" s="13"/>
      <c r="G22" s="1">
        <f t="shared" si="0"/>
        <v>13</v>
      </c>
      <c r="H22" s="12">
        <f t="shared" si="1"/>
        <v>1783.47</v>
      </c>
    </row>
    <row r="23" spans="1:8" x14ac:dyDescent="0.25">
      <c r="A23" s="19" t="s">
        <v>70</v>
      </c>
      <c r="B23" s="12">
        <v>75.569999999999993</v>
      </c>
      <c r="C23" s="13">
        <v>44286</v>
      </c>
      <c r="D23" s="13">
        <v>44299</v>
      </c>
      <c r="E23" s="13"/>
      <c r="F23" s="13"/>
      <c r="G23" s="1">
        <f t="shared" si="0"/>
        <v>13</v>
      </c>
      <c r="H23" s="12">
        <f t="shared" si="1"/>
        <v>982.40999999999985</v>
      </c>
    </row>
    <row r="24" spans="1:8" x14ac:dyDescent="0.25">
      <c r="A24" s="19" t="s">
        <v>69</v>
      </c>
      <c r="B24" s="12">
        <v>72.53</v>
      </c>
      <c r="C24" s="13">
        <v>44286</v>
      </c>
      <c r="D24" s="13">
        <v>44299</v>
      </c>
      <c r="E24" s="13"/>
      <c r="F24" s="13"/>
      <c r="G24" s="1">
        <f t="shared" si="0"/>
        <v>13</v>
      </c>
      <c r="H24" s="12">
        <f t="shared" si="1"/>
        <v>942.89</v>
      </c>
    </row>
    <row r="25" spans="1:8" x14ac:dyDescent="0.25">
      <c r="A25" s="19" t="s">
        <v>71</v>
      </c>
      <c r="B25" s="12">
        <v>-3.53</v>
      </c>
      <c r="C25" s="13">
        <v>44286</v>
      </c>
      <c r="D25" s="13">
        <v>44299</v>
      </c>
      <c r="E25" s="13"/>
      <c r="F25" s="13"/>
      <c r="G25" s="1">
        <f t="shared" si="0"/>
        <v>13</v>
      </c>
      <c r="H25" s="12">
        <f t="shared" si="1"/>
        <v>-45.89</v>
      </c>
    </row>
    <row r="26" spans="1:8" x14ac:dyDescent="0.25">
      <c r="A26" s="19" t="s">
        <v>75</v>
      </c>
      <c r="B26" s="12">
        <v>1453</v>
      </c>
      <c r="C26" s="13">
        <v>44316</v>
      </c>
      <c r="D26" s="13">
        <v>44302</v>
      </c>
      <c r="E26" s="13"/>
      <c r="F26" s="13"/>
      <c r="G26" s="1">
        <f t="shared" si="0"/>
        <v>-14</v>
      </c>
      <c r="H26" s="12">
        <f t="shared" si="1"/>
        <v>-20342</v>
      </c>
    </row>
    <row r="27" spans="1:8" x14ac:dyDescent="0.25">
      <c r="A27" s="19" t="s">
        <v>75</v>
      </c>
      <c r="B27" s="12">
        <v>319.66000000000003</v>
      </c>
      <c r="C27" s="13">
        <v>44316</v>
      </c>
      <c r="D27" s="13">
        <v>44302</v>
      </c>
      <c r="E27" s="13"/>
      <c r="F27" s="13"/>
      <c r="G27" s="1">
        <f t="shared" si="0"/>
        <v>-14</v>
      </c>
      <c r="H27" s="12">
        <f t="shared" si="1"/>
        <v>-4475.2400000000007</v>
      </c>
    </row>
    <row r="28" spans="1:8" x14ac:dyDescent="0.25">
      <c r="A28" s="19" t="s">
        <v>76</v>
      </c>
      <c r="B28" s="12">
        <v>2095</v>
      </c>
      <c r="C28" s="13">
        <v>44314</v>
      </c>
      <c r="D28" s="13">
        <v>44306</v>
      </c>
      <c r="E28" s="13"/>
      <c r="F28" s="13"/>
      <c r="G28" s="1">
        <f t="shared" si="0"/>
        <v>-8</v>
      </c>
      <c r="H28" s="12">
        <f t="shared" si="1"/>
        <v>-16760</v>
      </c>
    </row>
    <row r="29" spans="1:8" x14ac:dyDescent="0.25">
      <c r="A29" s="19" t="s">
        <v>76</v>
      </c>
      <c r="B29" s="12">
        <v>460.9</v>
      </c>
      <c r="C29" s="13">
        <v>44314</v>
      </c>
      <c r="D29" s="13">
        <v>44306</v>
      </c>
      <c r="E29" s="13"/>
      <c r="F29" s="13"/>
      <c r="G29" s="1">
        <f t="shared" si="0"/>
        <v>-8</v>
      </c>
      <c r="H29" s="12">
        <f t="shared" si="1"/>
        <v>-3687.2</v>
      </c>
    </row>
    <row r="30" spans="1:8" x14ac:dyDescent="0.25">
      <c r="A30" s="19" t="s">
        <v>77</v>
      </c>
      <c r="B30" s="12">
        <v>7841.46</v>
      </c>
      <c r="C30" s="13">
        <v>44310</v>
      </c>
      <c r="D30" s="13">
        <v>44306</v>
      </c>
      <c r="E30" s="13"/>
      <c r="F30" s="13"/>
      <c r="G30" s="1">
        <f t="shared" si="0"/>
        <v>-4</v>
      </c>
      <c r="H30" s="12">
        <f t="shared" si="1"/>
        <v>-31365.84</v>
      </c>
    </row>
    <row r="31" spans="1:8" x14ac:dyDescent="0.25">
      <c r="A31" s="19" t="s">
        <v>77</v>
      </c>
      <c r="B31" s="12">
        <v>1725.12</v>
      </c>
      <c r="C31" s="13">
        <v>44310</v>
      </c>
      <c r="D31" s="13">
        <v>44306</v>
      </c>
      <c r="E31" s="13"/>
      <c r="F31" s="13"/>
      <c r="G31" s="1">
        <f t="shared" si="0"/>
        <v>-4</v>
      </c>
      <c r="H31" s="12">
        <f t="shared" si="1"/>
        <v>-6900.48</v>
      </c>
    </row>
    <row r="32" spans="1:8" x14ac:dyDescent="0.25">
      <c r="A32" s="19" t="s">
        <v>78</v>
      </c>
      <c r="B32" s="12">
        <v>90</v>
      </c>
      <c r="C32" s="13">
        <v>44330</v>
      </c>
      <c r="D32" s="13">
        <v>44306</v>
      </c>
      <c r="E32" s="13"/>
      <c r="F32" s="13"/>
      <c r="G32" s="1">
        <f t="shared" si="0"/>
        <v>-24</v>
      </c>
      <c r="H32" s="12">
        <f t="shared" si="1"/>
        <v>-2160</v>
      </c>
    </row>
    <row r="33" spans="1:8" x14ac:dyDescent="0.25">
      <c r="A33" s="19" t="s">
        <v>79</v>
      </c>
      <c r="B33" s="12">
        <v>76</v>
      </c>
      <c r="C33" s="13">
        <v>44327</v>
      </c>
      <c r="D33" s="13">
        <v>44306</v>
      </c>
      <c r="E33" s="13"/>
      <c r="F33" s="13"/>
      <c r="G33" s="1">
        <f t="shared" si="0"/>
        <v>-21</v>
      </c>
      <c r="H33" s="12">
        <f t="shared" si="1"/>
        <v>-1596</v>
      </c>
    </row>
    <row r="34" spans="1:8" x14ac:dyDescent="0.25">
      <c r="A34" s="19" t="s">
        <v>79</v>
      </c>
      <c r="B34" s="12">
        <v>14.52</v>
      </c>
      <c r="C34" s="13">
        <v>44327</v>
      </c>
      <c r="D34" s="13">
        <v>44306</v>
      </c>
      <c r="E34" s="13"/>
      <c r="F34" s="13"/>
      <c r="G34" s="1">
        <f t="shared" si="0"/>
        <v>-21</v>
      </c>
      <c r="H34" s="12">
        <f t="shared" si="1"/>
        <v>-304.92</v>
      </c>
    </row>
    <row r="35" spans="1:8" x14ac:dyDescent="0.25">
      <c r="A35" s="19" t="s">
        <v>80</v>
      </c>
      <c r="B35" s="12">
        <v>40</v>
      </c>
      <c r="C35" s="13">
        <v>44328</v>
      </c>
      <c r="D35" s="13">
        <v>44309</v>
      </c>
      <c r="E35" s="13"/>
      <c r="F35" s="13"/>
      <c r="G35" s="1">
        <f t="shared" si="0"/>
        <v>-19</v>
      </c>
      <c r="H35" s="12">
        <f t="shared" si="1"/>
        <v>-760</v>
      </c>
    </row>
    <row r="36" spans="1:8" x14ac:dyDescent="0.25">
      <c r="A36" s="19" t="s">
        <v>81</v>
      </c>
      <c r="B36" s="12">
        <v>31.51</v>
      </c>
      <c r="C36" s="13">
        <v>44338</v>
      </c>
      <c r="D36" s="13">
        <v>44309</v>
      </c>
      <c r="E36" s="13"/>
      <c r="F36" s="13"/>
      <c r="G36" s="1">
        <f t="shared" si="0"/>
        <v>-29</v>
      </c>
      <c r="H36" s="12">
        <f t="shared" si="1"/>
        <v>-913.79000000000008</v>
      </c>
    </row>
    <row r="37" spans="1:8" x14ac:dyDescent="0.25">
      <c r="A37" s="19" t="s">
        <v>82</v>
      </c>
      <c r="B37" s="12">
        <v>2045</v>
      </c>
      <c r="C37" s="13">
        <v>44316</v>
      </c>
      <c r="D37" s="13">
        <v>44309</v>
      </c>
      <c r="E37" s="13"/>
      <c r="F37" s="13"/>
      <c r="G37" s="1">
        <f t="shared" si="0"/>
        <v>-7</v>
      </c>
      <c r="H37" s="12">
        <f t="shared" si="1"/>
        <v>-14315</v>
      </c>
    </row>
    <row r="38" spans="1:8" x14ac:dyDescent="0.25">
      <c r="A38" s="19" t="s">
        <v>82</v>
      </c>
      <c r="B38" s="12">
        <v>449.9</v>
      </c>
      <c r="C38" s="13">
        <v>44316</v>
      </c>
      <c r="D38" s="13">
        <v>44309</v>
      </c>
      <c r="E38" s="13"/>
      <c r="F38" s="13"/>
      <c r="G38" s="1">
        <f t="shared" si="0"/>
        <v>-7</v>
      </c>
      <c r="H38" s="12">
        <f t="shared" si="1"/>
        <v>-3149.2999999999997</v>
      </c>
    </row>
    <row r="39" spans="1:8" x14ac:dyDescent="0.25">
      <c r="A39" s="19" t="s">
        <v>83</v>
      </c>
      <c r="B39" s="12">
        <v>69.569999999999993</v>
      </c>
      <c r="C39" s="13">
        <v>44339</v>
      </c>
      <c r="D39" s="13">
        <v>44326</v>
      </c>
      <c r="E39" s="13"/>
      <c r="F39" s="13"/>
      <c r="G39" s="1">
        <f t="shared" si="0"/>
        <v>-13</v>
      </c>
      <c r="H39" s="12">
        <f t="shared" si="1"/>
        <v>-904.40999999999985</v>
      </c>
    </row>
    <row r="40" spans="1:8" x14ac:dyDescent="0.25">
      <c r="A40" s="19" t="s">
        <v>83</v>
      </c>
      <c r="B40" s="12">
        <v>15.31</v>
      </c>
      <c r="C40" s="13">
        <v>44339</v>
      </c>
      <c r="D40" s="13">
        <v>44326</v>
      </c>
      <c r="E40" s="13"/>
      <c r="F40" s="13"/>
      <c r="G40" s="1">
        <f t="shared" si="0"/>
        <v>-13</v>
      </c>
      <c r="H40" s="12">
        <f t="shared" si="1"/>
        <v>-199.03</v>
      </c>
    </row>
    <row r="41" spans="1:8" x14ac:dyDescent="0.25">
      <c r="A41" s="19" t="s">
        <v>84</v>
      </c>
      <c r="B41" s="12">
        <v>122.8</v>
      </c>
      <c r="C41" s="13">
        <v>44339</v>
      </c>
      <c r="D41" s="13">
        <v>44326</v>
      </c>
      <c r="E41" s="13"/>
      <c r="F41" s="13"/>
      <c r="G41" s="1">
        <f t="shared" si="0"/>
        <v>-13</v>
      </c>
      <c r="H41" s="12">
        <f t="shared" si="1"/>
        <v>-1596.3999999999999</v>
      </c>
    </row>
    <row r="42" spans="1:8" x14ac:dyDescent="0.25">
      <c r="A42" s="19" t="s">
        <v>84</v>
      </c>
      <c r="B42" s="12">
        <v>27.01</v>
      </c>
      <c r="C42" s="13">
        <v>44339</v>
      </c>
      <c r="D42" s="13">
        <v>44326</v>
      </c>
      <c r="E42" s="13"/>
      <c r="F42" s="13"/>
      <c r="G42" s="1">
        <f t="shared" si="0"/>
        <v>-13</v>
      </c>
      <c r="H42" s="12">
        <f t="shared" si="1"/>
        <v>-351.13</v>
      </c>
    </row>
    <row r="43" spans="1:8" x14ac:dyDescent="0.25">
      <c r="A43" s="19" t="s">
        <v>85</v>
      </c>
      <c r="B43" s="12">
        <v>346.85</v>
      </c>
      <c r="C43" s="13">
        <v>44347</v>
      </c>
      <c r="D43" s="13">
        <v>44326</v>
      </c>
      <c r="E43" s="13"/>
      <c r="F43" s="13"/>
      <c r="G43" s="1">
        <f t="shared" si="0"/>
        <v>-21</v>
      </c>
      <c r="H43" s="12">
        <f t="shared" si="1"/>
        <v>-7283.85</v>
      </c>
    </row>
    <row r="44" spans="1:8" x14ac:dyDescent="0.25">
      <c r="A44" s="19" t="s">
        <v>85</v>
      </c>
      <c r="B44" s="12">
        <v>76.31</v>
      </c>
      <c r="C44" s="13">
        <v>44347</v>
      </c>
      <c r="D44" s="13">
        <v>44326</v>
      </c>
      <c r="E44" s="13"/>
      <c r="F44" s="13"/>
      <c r="G44" s="1">
        <f t="shared" si="0"/>
        <v>-21</v>
      </c>
      <c r="H44" s="12">
        <f t="shared" si="1"/>
        <v>-1602.51</v>
      </c>
    </row>
    <row r="45" spans="1:8" x14ac:dyDescent="0.25">
      <c r="A45" s="19" t="s">
        <v>86</v>
      </c>
      <c r="B45" s="12">
        <v>277.48</v>
      </c>
      <c r="C45" s="13">
        <v>44347</v>
      </c>
      <c r="D45" s="13">
        <v>44326</v>
      </c>
      <c r="E45" s="13"/>
      <c r="F45" s="13"/>
      <c r="G45" s="1">
        <f t="shared" si="0"/>
        <v>-21</v>
      </c>
      <c r="H45" s="12">
        <f t="shared" si="1"/>
        <v>-5827.08</v>
      </c>
    </row>
    <row r="46" spans="1:8" x14ac:dyDescent="0.25">
      <c r="A46" s="19" t="s">
        <v>86</v>
      </c>
      <c r="B46" s="12">
        <v>61.05</v>
      </c>
      <c r="C46" s="13">
        <v>44347</v>
      </c>
      <c r="D46" s="13">
        <v>44326</v>
      </c>
      <c r="E46" s="13"/>
      <c r="F46" s="13"/>
      <c r="G46" s="1">
        <f t="shared" si="0"/>
        <v>-21</v>
      </c>
      <c r="H46" s="12">
        <f t="shared" si="1"/>
        <v>-1282.05</v>
      </c>
    </row>
    <row r="47" spans="1:8" x14ac:dyDescent="0.25">
      <c r="A47" s="19" t="s">
        <v>87</v>
      </c>
      <c r="B47" s="12">
        <v>23.53</v>
      </c>
      <c r="C47" s="13">
        <v>44343</v>
      </c>
      <c r="D47" s="13">
        <v>44326</v>
      </c>
      <c r="E47" s="13"/>
      <c r="F47" s="13"/>
      <c r="G47" s="1">
        <f t="shared" si="0"/>
        <v>-17</v>
      </c>
      <c r="H47" s="12">
        <f t="shared" si="1"/>
        <v>-400.01</v>
      </c>
    </row>
    <row r="48" spans="1:8" x14ac:dyDescent="0.25">
      <c r="A48" s="19" t="s">
        <v>87</v>
      </c>
      <c r="B48" s="12">
        <v>5.18</v>
      </c>
      <c r="C48" s="13">
        <v>44343</v>
      </c>
      <c r="D48" s="13">
        <v>44326</v>
      </c>
      <c r="E48" s="13"/>
      <c r="F48" s="13"/>
      <c r="G48" s="1">
        <f t="shared" si="0"/>
        <v>-17</v>
      </c>
      <c r="H48" s="12">
        <f t="shared" si="1"/>
        <v>-88.06</v>
      </c>
    </row>
    <row r="49" spans="1:8" x14ac:dyDescent="0.25">
      <c r="A49" s="19" t="s">
        <v>88</v>
      </c>
      <c r="B49" s="12">
        <v>323.7</v>
      </c>
      <c r="C49" s="13">
        <v>44342</v>
      </c>
      <c r="D49" s="13">
        <v>44326</v>
      </c>
      <c r="E49" s="13"/>
      <c r="F49" s="13"/>
      <c r="G49" s="1">
        <f t="shared" si="0"/>
        <v>-16</v>
      </c>
      <c r="H49" s="12">
        <f t="shared" si="1"/>
        <v>-5179.2</v>
      </c>
    </row>
    <row r="50" spans="1:8" x14ac:dyDescent="0.25">
      <c r="A50" s="19" t="s">
        <v>88</v>
      </c>
      <c r="B50" s="12">
        <v>71.209999999999994</v>
      </c>
      <c r="C50" s="13">
        <v>44342</v>
      </c>
      <c r="D50" s="13">
        <v>44326</v>
      </c>
      <c r="E50" s="13"/>
      <c r="F50" s="13"/>
      <c r="G50" s="1">
        <f t="shared" si="0"/>
        <v>-16</v>
      </c>
      <c r="H50" s="12">
        <f t="shared" si="1"/>
        <v>-1139.3599999999999</v>
      </c>
    </row>
    <row r="51" spans="1:8" x14ac:dyDescent="0.25">
      <c r="A51" s="19" t="s">
        <v>89</v>
      </c>
      <c r="B51" s="12">
        <v>110</v>
      </c>
      <c r="C51" s="13">
        <v>44344</v>
      </c>
      <c r="D51" s="13">
        <v>44326</v>
      </c>
      <c r="E51" s="13"/>
      <c r="F51" s="13"/>
      <c r="G51" s="1">
        <f t="shared" si="0"/>
        <v>-18</v>
      </c>
      <c r="H51" s="12">
        <f t="shared" si="1"/>
        <v>-1980</v>
      </c>
    </row>
    <row r="52" spans="1:8" x14ac:dyDescent="0.25">
      <c r="A52" s="19" t="s">
        <v>90</v>
      </c>
      <c r="B52" s="12">
        <v>40</v>
      </c>
      <c r="C52" s="13">
        <v>44346</v>
      </c>
      <c r="D52" s="13">
        <v>44327</v>
      </c>
      <c r="E52" s="13"/>
      <c r="F52" s="13"/>
      <c r="G52" s="1">
        <f t="shared" si="0"/>
        <v>-19</v>
      </c>
      <c r="H52" s="12">
        <f t="shared" si="1"/>
        <v>-760</v>
      </c>
    </row>
    <row r="53" spans="1:8" x14ac:dyDescent="0.25">
      <c r="A53" s="19" t="s">
        <v>91</v>
      </c>
      <c r="B53" s="12">
        <v>490</v>
      </c>
      <c r="C53" s="13">
        <v>44352</v>
      </c>
      <c r="D53" s="13">
        <v>44327</v>
      </c>
      <c r="E53" s="13"/>
      <c r="F53" s="13"/>
      <c r="G53" s="1">
        <f t="shared" si="0"/>
        <v>-25</v>
      </c>
      <c r="H53" s="12">
        <f t="shared" si="1"/>
        <v>-12250</v>
      </c>
    </row>
    <row r="54" spans="1:8" x14ac:dyDescent="0.25">
      <c r="A54" s="19" t="s">
        <v>91</v>
      </c>
      <c r="B54" s="12">
        <v>107.8</v>
      </c>
      <c r="C54" s="13">
        <v>44352</v>
      </c>
      <c r="D54" s="13">
        <v>44327</v>
      </c>
      <c r="E54" s="13"/>
      <c r="F54" s="13"/>
      <c r="G54" s="1">
        <f t="shared" si="0"/>
        <v>-25</v>
      </c>
      <c r="H54" s="12">
        <f t="shared" si="1"/>
        <v>-2695</v>
      </c>
    </row>
    <row r="55" spans="1:8" x14ac:dyDescent="0.25">
      <c r="A55" s="19" t="s">
        <v>92</v>
      </c>
      <c r="B55" s="12">
        <v>980</v>
      </c>
      <c r="C55" s="13">
        <v>44352</v>
      </c>
      <c r="D55" s="13">
        <v>44327</v>
      </c>
      <c r="E55" s="13"/>
      <c r="F55" s="13"/>
      <c r="G55" s="1">
        <f t="shared" si="0"/>
        <v>-25</v>
      </c>
      <c r="H55" s="12">
        <f t="shared" si="1"/>
        <v>-24500</v>
      </c>
    </row>
    <row r="56" spans="1:8" x14ac:dyDescent="0.25">
      <c r="A56" s="19" t="s">
        <v>92</v>
      </c>
      <c r="B56" s="12">
        <v>215.6</v>
      </c>
      <c r="C56" s="13">
        <v>44352</v>
      </c>
      <c r="D56" s="13">
        <v>44327</v>
      </c>
      <c r="E56" s="13"/>
      <c r="F56" s="13"/>
      <c r="G56" s="1">
        <f t="shared" si="0"/>
        <v>-25</v>
      </c>
      <c r="H56" s="12">
        <f t="shared" si="1"/>
        <v>-5390</v>
      </c>
    </row>
    <row r="57" spans="1:8" x14ac:dyDescent="0.25">
      <c r="A57" s="19" t="s">
        <v>93</v>
      </c>
      <c r="B57" s="12">
        <v>490</v>
      </c>
      <c r="C57" s="13">
        <v>44352</v>
      </c>
      <c r="D57" s="13">
        <v>44327</v>
      </c>
      <c r="E57" s="13"/>
      <c r="F57" s="13"/>
      <c r="G57" s="1">
        <f t="shared" si="0"/>
        <v>-25</v>
      </c>
      <c r="H57" s="12">
        <f t="shared" si="1"/>
        <v>-12250</v>
      </c>
    </row>
    <row r="58" spans="1:8" x14ac:dyDescent="0.25">
      <c r="A58" s="19" t="s">
        <v>93</v>
      </c>
      <c r="B58" s="12">
        <v>107.8</v>
      </c>
      <c r="C58" s="13">
        <v>44352</v>
      </c>
      <c r="D58" s="13">
        <v>44327</v>
      </c>
      <c r="E58" s="13"/>
      <c r="F58" s="13"/>
      <c r="G58" s="1">
        <f t="shared" si="0"/>
        <v>-25</v>
      </c>
      <c r="H58" s="12">
        <f t="shared" si="1"/>
        <v>-2695</v>
      </c>
    </row>
    <row r="59" spans="1:8" x14ac:dyDescent="0.25">
      <c r="A59" s="19" t="s">
        <v>94</v>
      </c>
      <c r="B59" s="12">
        <v>296.27</v>
      </c>
      <c r="C59" s="13">
        <v>44394</v>
      </c>
      <c r="D59" s="13">
        <v>44350</v>
      </c>
      <c r="E59" s="13"/>
      <c r="F59" s="13"/>
      <c r="G59" s="1">
        <f t="shared" si="0"/>
        <v>-44</v>
      </c>
      <c r="H59" s="12">
        <f t="shared" si="1"/>
        <v>-13035.88</v>
      </c>
    </row>
    <row r="60" spans="1:8" x14ac:dyDescent="0.25">
      <c r="A60" s="19" t="s">
        <v>94</v>
      </c>
      <c r="B60" s="12">
        <v>65.180000000000007</v>
      </c>
      <c r="C60" s="13">
        <v>44394</v>
      </c>
      <c r="D60" s="13">
        <v>44350</v>
      </c>
      <c r="E60" s="13"/>
      <c r="F60" s="13"/>
      <c r="G60" s="1">
        <f t="shared" si="0"/>
        <v>-44</v>
      </c>
      <c r="H60" s="12">
        <f t="shared" si="1"/>
        <v>-2867.92</v>
      </c>
    </row>
    <row r="61" spans="1:8" x14ac:dyDescent="0.25">
      <c r="A61" s="19" t="s">
        <v>95</v>
      </c>
      <c r="B61" s="12">
        <v>191.71</v>
      </c>
      <c r="C61" s="13">
        <v>44358</v>
      </c>
      <c r="D61" s="13">
        <v>44350</v>
      </c>
      <c r="E61" s="13"/>
      <c r="F61" s="13"/>
      <c r="G61" s="1">
        <f t="shared" si="0"/>
        <v>-8</v>
      </c>
      <c r="H61" s="12">
        <f t="shared" si="1"/>
        <v>-1533.68</v>
      </c>
    </row>
    <row r="62" spans="1:8" x14ac:dyDescent="0.25">
      <c r="A62" s="19" t="s">
        <v>95</v>
      </c>
      <c r="B62" s="12">
        <v>42.18</v>
      </c>
      <c r="C62" s="13">
        <v>44358</v>
      </c>
      <c r="D62" s="13">
        <v>44350</v>
      </c>
      <c r="E62" s="13"/>
      <c r="F62" s="13"/>
      <c r="G62" s="1">
        <f t="shared" si="0"/>
        <v>-8</v>
      </c>
      <c r="H62" s="12">
        <f t="shared" si="1"/>
        <v>-337.44</v>
      </c>
    </row>
    <row r="63" spans="1:8" x14ac:dyDescent="0.25">
      <c r="A63" s="19" t="s">
        <v>96</v>
      </c>
      <c r="B63" s="12">
        <v>399</v>
      </c>
      <c r="C63" s="13">
        <v>44377</v>
      </c>
      <c r="D63" s="13">
        <v>44350</v>
      </c>
      <c r="E63" s="13"/>
      <c r="F63" s="13"/>
      <c r="G63" s="1">
        <f t="shared" si="0"/>
        <v>-27</v>
      </c>
      <c r="H63" s="12">
        <f t="shared" si="1"/>
        <v>-10773</v>
      </c>
    </row>
    <row r="64" spans="1:8" x14ac:dyDescent="0.25">
      <c r="A64" s="19" t="s">
        <v>96</v>
      </c>
      <c r="B64" s="12">
        <v>87.78</v>
      </c>
      <c r="C64" s="13">
        <v>44377</v>
      </c>
      <c r="D64" s="13">
        <v>44350</v>
      </c>
      <c r="E64" s="13"/>
      <c r="F64" s="13"/>
      <c r="G64" s="1">
        <f t="shared" si="0"/>
        <v>-27</v>
      </c>
      <c r="H64" s="12">
        <f t="shared" si="1"/>
        <v>-2370.06</v>
      </c>
    </row>
    <row r="65" spans="1:8" x14ac:dyDescent="0.25">
      <c r="A65" s="19" t="s">
        <v>97</v>
      </c>
      <c r="B65" s="12">
        <v>620.4</v>
      </c>
      <c r="C65" s="13">
        <v>44371</v>
      </c>
      <c r="D65" s="13">
        <v>44350</v>
      </c>
      <c r="E65" s="13"/>
      <c r="F65" s="13"/>
      <c r="G65" s="1">
        <f t="shared" si="0"/>
        <v>-21</v>
      </c>
      <c r="H65" s="12">
        <f t="shared" si="1"/>
        <v>-13028.4</v>
      </c>
    </row>
    <row r="66" spans="1:8" x14ac:dyDescent="0.25">
      <c r="A66" s="19" t="s">
        <v>97</v>
      </c>
      <c r="B66" s="12">
        <v>136.49</v>
      </c>
      <c r="C66" s="13">
        <v>44371</v>
      </c>
      <c r="D66" s="13">
        <v>44350</v>
      </c>
      <c r="E66" s="13"/>
      <c r="F66" s="13"/>
      <c r="G66" s="1">
        <f t="shared" si="0"/>
        <v>-21</v>
      </c>
      <c r="H66" s="12">
        <f t="shared" si="1"/>
        <v>-2866.29</v>
      </c>
    </row>
    <row r="67" spans="1:8" x14ac:dyDescent="0.25">
      <c r="A67" s="19" t="s">
        <v>98</v>
      </c>
      <c r="B67" s="12">
        <v>369.45</v>
      </c>
      <c r="C67" s="13">
        <v>44366</v>
      </c>
      <c r="D67" s="13">
        <v>44350</v>
      </c>
      <c r="E67" s="13"/>
      <c r="F67" s="13"/>
      <c r="G67" s="1">
        <f t="shared" si="0"/>
        <v>-16</v>
      </c>
      <c r="H67" s="12">
        <f t="shared" si="1"/>
        <v>-5911.2</v>
      </c>
    </row>
    <row r="68" spans="1:8" x14ac:dyDescent="0.25">
      <c r="A68" s="19" t="s">
        <v>98</v>
      </c>
      <c r="B68" s="12">
        <v>62.16</v>
      </c>
      <c r="C68" s="13">
        <v>44366</v>
      </c>
      <c r="D68" s="13">
        <v>44350</v>
      </c>
      <c r="E68" s="13"/>
      <c r="F68" s="13"/>
      <c r="G68" s="1">
        <f t="shared" si="0"/>
        <v>-16</v>
      </c>
      <c r="H68" s="12">
        <f t="shared" si="1"/>
        <v>-994.56</v>
      </c>
    </row>
    <row r="69" spans="1:8" x14ac:dyDescent="0.25">
      <c r="A69" s="19" t="s">
        <v>99</v>
      </c>
      <c r="B69" s="12">
        <v>1450</v>
      </c>
      <c r="C69" s="13">
        <v>44372</v>
      </c>
      <c r="D69" s="13">
        <v>44350</v>
      </c>
      <c r="E69" s="13"/>
      <c r="F69" s="13"/>
      <c r="G69" s="1">
        <f t="shared" ref="G69:G132" si="2">D69-C69-(F69-E69)</f>
        <v>-22</v>
      </c>
      <c r="H69" s="12">
        <f t="shared" ref="H69:H132" si="3">B69*G69</f>
        <v>-31900</v>
      </c>
    </row>
    <row r="70" spans="1:8" x14ac:dyDescent="0.25">
      <c r="A70" s="19" t="s">
        <v>99</v>
      </c>
      <c r="B70" s="12">
        <v>319</v>
      </c>
      <c r="C70" s="13">
        <v>44372</v>
      </c>
      <c r="D70" s="13">
        <v>44350</v>
      </c>
      <c r="E70" s="13"/>
      <c r="F70" s="13"/>
      <c r="G70" s="1">
        <f t="shared" si="2"/>
        <v>-22</v>
      </c>
      <c r="H70" s="12">
        <f t="shared" si="3"/>
        <v>-7018</v>
      </c>
    </row>
    <row r="71" spans="1:8" x14ac:dyDescent="0.25">
      <c r="A71" s="19" t="s">
        <v>100</v>
      </c>
      <c r="B71" s="12">
        <v>16.38</v>
      </c>
      <c r="C71" s="13">
        <v>44377</v>
      </c>
      <c r="D71" s="13">
        <v>44361</v>
      </c>
      <c r="E71" s="13"/>
      <c r="F71" s="13"/>
      <c r="G71" s="1">
        <f t="shared" si="2"/>
        <v>-16</v>
      </c>
      <c r="H71" s="12">
        <f t="shared" si="3"/>
        <v>-262.08</v>
      </c>
    </row>
    <row r="72" spans="1:8" x14ac:dyDescent="0.25">
      <c r="A72" s="19" t="s">
        <v>101</v>
      </c>
      <c r="B72" s="12">
        <v>1119.67</v>
      </c>
      <c r="C72" s="13">
        <v>44377</v>
      </c>
      <c r="D72" s="13">
        <v>44365</v>
      </c>
      <c r="E72" s="13"/>
      <c r="F72" s="13"/>
      <c r="G72" s="1">
        <f t="shared" si="2"/>
        <v>-12</v>
      </c>
      <c r="H72" s="12">
        <f t="shared" si="3"/>
        <v>-13436.04</v>
      </c>
    </row>
    <row r="73" spans="1:8" x14ac:dyDescent="0.25">
      <c r="A73" s="19" t="s">
        <v>101</v>
      </c>
      <c r="B73" s="12">
        <v>246.33</v>
      </c>
      <c r="C73" s="13">
        <v>44377</v>
      </c>
      <c r="D73" s="13">
        <v>44365</v>
      </c>
      <c r="E73" s="13"/>
      <c r="F73" s="13"/>
      <c r="G73" s="1">
        <f t="shared" si="2"/>
        <v>-12</v>
      </c>
      <c r="H73" s="12">
        <f t="shared" si="3"/>
        <v>-2955.96</v>
      </c>
    </row>
    <row r="74" spans="1:8" x14ac:dyDescent="0.25">
      <c r="A74" s="19" t="s">
        <v>102</v>
      </c>
      <c r="B74" s="12">
        <v>9.17</v>
      </c>
      <c r="C74" s="13">
        <v>44389</v>
      </c>
      <c r="D74" s="13">
        <v>44365</v>
      </c>
      <c r="E74" s="13"/>
      <c r="F74" s="13"/>
      <c r="G74" s="1">
        <f t="shared" si="2"/>
        <v>-24</v>
      </c>
      <c r="H74" s="12">
        <f t="shared" si="3"/>
        <v>-220.07999999999998</v>
      </c>
    </row>
    <row r="75" spans="1:8" x14ac:dyDescent="0.25">
      <c r="A75" s="19" t="s">
        <v>102</v>
      </c>
      <c r="B75" s="12">
        <v>14.52</v>
      </c>
      <c r="C75" s="13">
        <v>44389</v>
      </c>
      <c r="D75" s="13">
        <v>44365</v>
      </c>
      <c r="E75" s="13"/>
      <c r="F75" s="13"/>
      <c r="G75" s="1">
        <f t="shared" si="2"/>
        <v>-24</v>
      </c>
      <c r="H75" s="12">
        <f t="shared" si="3"/>
        <v>-348.48</v>
      </c>
    </row>
    <row r="76" spans="1:8" x14ac:dyDescent="0.25">
      <c r="A76" s="19" t="s">
        <v>103</v>
      </c>
      <c r="B76" s="12">
        <v>704</v>
      </c>
      <c r="C76" s="13">
        <v>44392</v>
      </c>
      <c r="D76" s="13">
        <v>44365</v>
      </c>
      <c r="E76" s="13"/>
      <c r="F76" s="13"/>
      <c r="G76" s="1">
        <f t="shared" si="2"/>
        <v>-27</v>
      </c>
      <c r="H76" s="12">
        <f t="shared" si="3"/>
        <v>-19008</v>
      </c>
    </row>
    <row r="77" spans="1:8" x14ac:dyDescent="0.25">
      <c r="A77" s="19" t="s">
        <v>104</v>
      </c>
      <c r="B77" s="12">
        <v>1540</v>
      </c>
      <c r="C77" s="13">
        <v>44392</v>
      </c>
      <c r="D77" s="13">
        <v>44365</v>
      </c>
      <c r="E77" s="13"/>
      <c r="F77" s="13"/>
      <c r="G77" s="1">
        <f t="shared" si="2"/>
        <v>-27</v>
      </c>
      <c r="H77" s="12">
        <f t="shared" si="3"/>
        <v>-41580</v>
      </c>
    </row>
    <row r="78" spans="1:8" x14ac:dyDescent="0.25">
      <c r="A78" s="19" t="s">
        <v>105</v>
      </c>
      <c r="B78" s="12">
        <v>2391.77</v>
      </c>
      <c r="C78" s="13">
        <v>44347</v>
      </c>
      <c r="D78" s="13">
        <v>44365</v>
      </c>
      <c r="E78" s="13"/>
      <c r="F78" s="13"/>
      <c r="G78" s="1">
        <f t="shared" si="2"/>
        <v>18</v>
      </c>
      <c r="H78" s="12">
        <f t="shared" si="3"/>
        <v>43051.86</v>
      </c>
    </row>
    <row r="79" spans="1:8" x14ac:dyDescent="0.25">
      <c r="A79" s="19" t="s">
        <v>105</v>
      </c>
      <c r="B79" s="12">
        <v>526.19000000000005</v>
      </c>
      <c r="C79" s="13">
        <v>44347</v>
      </c>
      <c r="D79" s="13">
        <v>44365</v>
      </c>
      <c r="E79" s="13"/>
      <c r="F79" s="13"/>
      <c r="G79" s="1">
        <f t="shared" si="2"/>
        <v>18</v>
      </c>
      <c r="H79" s="12">
        <f t="shared" si="3"/>
        <v>9471.4200000000019</v>
      </c>
    </row>
    <row r="80" spans="1:8" x14ac:dyDescent="0.25">
      <c r="A80" s="19" t="s">
        <v>106</v>
      </c>
      <c r="B80" s="12">
        <v>50</v>
      </c>
      <c r="C80" s="13">
        <v>44347</v>
      </c>
      <c r="D80" s="13">
        <v>44365</v>
      </c>
      <c r="E80" s="13"/>
      <c r="F80" s="13"/>
      <c r="G80" s="1">
        <f t="shared" si="2"/>
        <v>18</v>
      </c>
      <c r="H80" s="12">
        <f t="shared" si="3"/>
        <v>900</v>
      </c>
    </row>
    <row r="81" spans="1:8" x14ac:dyDescent="0.25">
      <c r="A81" s="19" t="s">
        <v>106</v>
      </c>
      <c r="B81" s="12">
        <v>11</v>
      </c>
      <c r="C81" s="13">
        <v>44347</v>
      </c>
      <c r="D81" s="13">
        <v>44365</v>
      </c>
      <c r="E81" s="13"/>
      <c r="F81" s="13"/>
      <c r="G81" s="1">
        <f t="shared" si="2"/>
        <v>18</v>
      </c>
      <c r="H81" s="12">
        <f t="shared" si="3"/>
        <v>198</v>
      </c>
    </row>
    <row r="82" spans="1:8" x14ac:dyDescent="0.25">
      <c r="A82" s="19" t="s">
        <v>107</v>
      </c>
      <c r="B82" s="12">
        <v>308.27999999999997</v>
      </c>
      <c r="C82" s="13">
        <v>44377</v>
      </c>
      <c r="D82" s="13">
        <v>44365</v>
      </c>
      <c r="E82" s="13"/>
      <c r="F82" s="13"/>
      <c r="G82" s="1">
        <f t="shared" si="2"/>
        <v>-12</v>
      </c>
      <c r="H82" s="12">
        <f t="shared" si="3"/>
        <v>-3699.3599999999997</v>
      </c>
    </row>
    <row r="83" spans="1:8" x14ac:dyDescent="0.25">
      <c r="A83" s="19" t="s">
        <v>107</v>
      </c>
      <c r="B83" s="12">
        <v>67.819999999999993</v>
      </c>
      <c r="C83" s="13">
        <v>44377</v>
      </c>
      <c r="D83" s="13">
        <v>44365</v>
      </c>
      <c r="E83" s="13"/>
      <c r="F83" s="13"/>
      <c r="G83" s="1">
        <f t="shared" si="2"/>
        <v>-12</v>
      </c>
      <c r="H83" s="12">
        <f t="shared" si="3"/>
        <v>-813.83999999999992</v>
      </c>
    </row>
    <row r="84" spans="1:8" x14ac:dyDescent="0.25">
      <c r="A84" s="19" t="s">
        <v>100</v>
      </c>
      <c r="B84" s="12">
        <v>74.45</v>
      </c>
      <c r="C84" s="13">
        <v>44377</v>
      </c>
      <c r="D84" s="13">
        <v>44365</v>
      </c>
      <c r="E84" s="13"/>
      <c r="F84" s="13"/>
      <c r="G84" s="1">
        <f t="shared" si="2"/>
        <v>-12</v>
      </c>
      <c r="H84" s="12">
        <f t="shared" si="3"/>
        <v>-893.40000000000009</v>
      </c>
    </row>
    <row r="85" spans="1:8" x14ac:dyDescent="0.25">
      <c r="A85" s="19" t="s">
        <v>108</v>
      </c>
      <c r="B85" s="12">
        <v>98.36</v>
      </c>
      <c r="C85" s="13">
        <v>44377</v>
      </c>
      <c r="D85" s="13">
        <v>44365</v>
      </c>
      <c r="E85" s="13"/>
      <c r="F85" s="13"/>
      <c r="G85" s="1">
        <f t="shared" si="2"/>
        <v>-12</v>
      </c>
      <c r="H85" s="12">
        <f t="shared" si="3"/>
        <v>-1180.32</v>
      </c>
    </row>
    <row r="86" spans="1:8" x14ac:dyDescent="0.25">
      <c r="A86" s="19" t="s">
        <v>108</v>
      </c>
      <c r="B86" s="12">
        <v>21.64</v>
      </c>
      <c r="C86" s="13">
        <v>44377</v>
      </c>
      <c r="D86" s="13">
        <v>44365</v>
      </c>
      <c r="E86" s="13"/>
      <c r="F86" s="13"/>
      <c r="G86" s="1">
        <f t="shared" si="2"/>
        <v>-12</v>
      </c>
      <c r="H86" s="12">
        <f t="shared" si="3"/>
        <v>-259.68</v>
      </c>
    </row>
    <row r="87" spans="1:8" x14ac:dyDescent="0.25">
      <c r="A87" s="19" t="s">
        <v>109</v>
      </c>
      <c r="B87" s="12">
        <v>59.83</v>
      </c>
      <c r="C87" s="13">
        <v>44375</v>
      </c>
      <c r="D87" s="13">
        <v>44365</v>
      </c>
      <c r="E87" s="13"/>
      <c r="F87" s="13"/>
      <c r="G87" s="1">
        <f t="shared" si="2"/>
        <v>-10</v>
      </c>
      <c r="H87" s="12">
        <f t="shared" si="3"/>
        <v>-598.29999999999995</v>
      </c>
    </row>
    <row r="88" spans="1:8" x14ac:dyDescent="0.25">
      <c r="A88" s="19" t="s">
        <v>109</v>
      </c>
      <c r="B88" s="12">
        <v>13.16</v>
      </c>
      <c r="C88" s="13">
        <v>44375</v>
      </c>
      <c r="D88" s="13">
        <v>44365</v>
      </c>
      <c r="E88" s="13"/>
      <c r="F88" s="13"/>
      <c r="G88" s="1">
        <f t="shared" si="2"/>
        <v>-10</v>
      </c>
      <c r="H88" s="12">
        <f t="shared" si="3"/>
        <v>-131.6</v>
      </c>
    </row>
    <row r="89" spans="1:8" x14ac:dyDescent="0.25">
      <c r="A89" s="19" t="s">
        <v>110</v>
      </c>
      <c r="B89" s="12">
        <v>94</v>
      </c>
      <c r="C89" s="13">
        <v>44381</v>
      </c>
      <c r="D89" s="13">
        <v>44365</v>
      </c>
      <c r="E89" s="13"/>
      <c r="F89" s="13"/>
      <c r="G89" s="1">
        <f t="shared" si="2"/>
        <v>-16</v>
      </c>
      <c r="H89" s="12">
        <f t="shared" si="3"/>
        <v>-1504</v>
      </c>
    </row>
    <row r="90" spans="1:8" x14ac:dyDescent="0.25">
      <c r="A90" s="19" t="s">
        <v>110</v>
      </c>
      <c r="B90" s="12">
        <v>20.68</v>
      </c>
      <c r="C90" s="13">
        <v>44381</v>
      </c>
      <c r="D90" s="13">
        <v>44365</v>
      </c>
      <c r="E90" s="13"/>
      <c r="F90" s="13"/>
      <c r="G90" s="1">
        <f t="shared" si="2"/>
        <v>-16</v>
      </c>
      <c r="H90" s="12">
        <f t="shared" si="3"/>
        <v>-330.88</v>
      </c>
    </row>
    <row r="91" spans="1:8" x14ac:dyDescent="0.25">
      <c r="A91" s="19" t="s">
        <v>111</v>
      </c>
      <c r="B91" s="12">
        <v>17.829999999999998</v>
      </c>
      <c r="C91" s="13">
        <v>44377</v>
      </c>
      <c r="D91" s="13">
        <v>44365</v>
      </c>
      <c r="E91" s="13"/>
      <c r="F91" s="13"/>
      <c r="G91" s="1">
        <f t="shared" si="2"/>
        <v>-12</v>
      </c>
      <c r="H91" s="12">
        <f t="shared" si="3"/>
        <v>-213.95999999999998</v>
      </c>
    </row>
    <row r="92" spans="1:8" x14ac:dyDescent="0.25">
      <c r="A92" s="19" t="s">
        <v>112</v>
      </c>
      <c r="B92" s="12">
        <v>44.88</v>
      </c>
      <c r="C92" s="13">
        <v>44381</v>
      </c>
      <c r="D92" s="13">
        <v>44365</v>
      </c>
      <c r="E92" s="13"/>
      <c r="F92" s="13"/>
      <c r="G92" s="1">
        <f t="shared" si="2"/>
        <v>-16</v>
      </c>
      <c r="H92" s="12">
        <f t="shared" si="3"/>
        <v>-718.08</v>
      </c>
    </row>
    <row r="93" spans="1:8" x14ac:dyDescent="0.25">
      <c r="A93" s="19" t="s">
        <v>112</v>
      </c>
      <c r="B93" s="12">
        <v>9.8699999999999992</v>
      </c>
      <c r="C93" s="13">
        <v>44381</v>
      </c>
      <c r="D93" s="13">
        <v>44365</v>
      </c>
      <c r="E93" s="13"/>
      <c r="F93" s="13"/>
      <c r="G93" s="1">
        <f t="shared" si="2"/>
        <v>-16</v>
      </c>
      <c r="H93" s="12">
        <f t="shared" si="3"/>
        <v>-157.91999999999999</v>
      </c>
    </row>
    <row r="94" spans="1:8" x14ac:dyDescent="0.25">
      <c r="A94" s="19" t="s">
        <v>113</v>
      </c>
      <c r="B94" s="12">
        <v>2800</v>
      </c>
      <c r="C94" s="13">
        <v>44377</v>
      </c>
      <c r="D94" s="13">
        <v>44365</v>
      </c>
      <c r="E94" s="13"/>
      <c r="F94" s="13"/>
      <c r="G94" s="1">
        <f t="shared" si="2"/>
        <v>-12</v>
      </c>
      <c r="H94" s="12">
        <f t="shared" si="3"/>
        <v>-33600</v>
      </c>
    </row>
    <row r="95" spans="1:8" x14ac:dyDescent="0.25">
      <c r="A95" s="19" t="s">
        <v>113</v>
      </c>
      <c r="B95" s="12">
        <v>616</v>
      </c>
      <c r="C95" s="13">
        <v>44377</v>
      </c>
      <c r="D95" s="13">
        <v>44365</v>
      </c>
      <c r="E95" s="13"/>
      <c r="F95" s="13"/>
      <c r="G95" s="1">
        <f t="shared" si="2"/>
        <v>-12</v>
      </c>
      <c r="H95" s="12">
        <f t="shared" si="3"/>
        <v>-7392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21020.03</v>
      </c>
      <c r="C1">
        <f>COUNTA(A4:A203)</f>
        <v>77</v>
      </c>
      <c r="G1" s="16">
        <f>IF(B1&lt;&gt;0,H1/B1,0)</f>
        <v>-3.5420743928529137</v>
      </c>
      <c r="H1" s="15">
        <f>SUM(H4:H195)</f>
        <v>-74454.510000000024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114</v>
      </c>
      <c r="B4" s="12">
        <v>100</v>
      </c>
      <c r="C4" s="13">
        <v>44394</v>
      </c>
      <c r="D4" s="13">
        <v>44390</v>
      </c>
      <c r="E4" s="13"/>
      <c r="F4" s="13"/>
      <c r="G4" s="1">
        <f>D4-C4-(F4-E4)</f>
        <v>-4</v>
      </c>
      <c r="H4" s="12">
        <f>B4*G4</f>
        <v>-400</v>
      </c>
    </row>
    <row r="5" spans="1:8" x14ac:dyDescent="0.25">
      <c r="A5" s="19" t="s">
        <v>114</v>
      </c>
      <c r="B5" s="12">
        <v>22</v>
      </c>
      <c r="C5" s="13">
        <v>44394</v>
      </c>
      <c r="D5" s="13">
        <v>44390</v>
      </c>
      <c r="E5" s="13"/>
      <c r="F5" s="13"/>
      <c r="G5" s="1">
        <f t="shared" ref="G5:G68" si="0">D5-C5-(F5-E5)</f>
        <v>-4</v>
      </c>
      <c r="H5" s="12">
        <f t="shared" ref="H5:H68" si="1">B5*G5</f>
        <v>-88</v>
      </c>
    </row>
    <row r="6" spans="1:8" x14ac:dyDescent="0.25">
      <c r="A6" s="19" t="s">
        <v>115</v>
      </c>
      <c r="B6" s="12">
        <v>1335</v>
      </c>
      <c r="C6" s="13">
        <v>44408</v>
      </c>
      <c r="D6" s="13">
        <v>44390</v>
      </c>
      <c r="E6" s="13"/>
      <c r="F6" s="13"/>
      <c r="G6" s="1">
        <f t="shared" si="0"/>
        <v>-18</v>
      </c>
      <c r="H6" s="12">
        <f t="shared" si="1"/>
        <v>-24030</v>
      </c>
    </row>
    <row r="7" spans="1:8" x14ac:dyDescent="0.25">
      <c r="A7" s="19" t="s">
        <v>115</v>
      </c>
      <c r="B7" s="12">
        <v>293.7</v>
      </c>
      <c r="C7" s="13">
        <v>44408</v>
      </c>
      <c r="D7" s="13">
        <v>44390</v>
      </c>
      <c r="E7" s="13"/>
      <c r="F7" s="13"/>
      <c r="G7" s="1">
        <f t="shared" si="0"/>
        <v>-18</v>
      </c>
      <c r="H7" s="12">
        <f t="shared" si="1"/>
        <v>-5286.5999999999995</v>
      </c>
    </row>
    <row r="8" spans="1:8" x14ac:dyDescent="0.25">
      <c r="A8" s="19" t="s">
        <v>116</v>
      </c>
      <c r="B8" s="12">
        <v>136.81</v>
      </c>
      <c r="C8" s="13">
        <v>44408</v>
      </c>
      <c r="D8" s="13">
        <v>44390</v>
      </c>
      <c r="E8" s="13"/>
      <c r="F8" s="13"/>
      <c r="G8" s="1">
        <f t="shared" si="0"/>
        <v>-18</v>
      </c>
      <c r="H8" s="12">
        <f t="shared" si="1"/>
        <v>-2462.58</v>
      </c>
    </row>
    <row r="9" spans="1:8" x14ac:dyDescent="0.25">
      <c r="A9" s="19" t="s">
        <v>116</v>
      </c>
      <c r="B9" s="12">
        <v>30.1</v>
      </c>
      <c r="C9" s="13">
        <v>44408</v>
      </c>
      <c r="D9" s="13">
        <v>44390</v>
      </c>
      <c r="E9" s="13"/>
      <c r="F9" s="13"/>
      <c r="G9" s="1">
        <f t="shared" si="0"/>
        <v>-18</v>
      </c>
      <c r="H9" s="12">
        <f t="shared" si="1"/>
        <v>-541.80000000000007</v>
      </c>
    </row>
    <row r="10" spans="1:8" x14ac:dyDescent="0.25">
      <c r="A10" s="19" t="s">
        <v>117</v>
      </c>
      <c r="B10" s="12">
        <v>23.77</v>
      </c>
      <c r="C10" s="13">
        <v>44408</v>
      </c>
      <c r="D10" s="13">
        <v>44390</v>
      </c>
      <c r="E10" s="13"/>
      <c r="F10" s="13"/>
      <c r="G10" s="1">
        <f t="shared" si="0"/>
        <v>-18</v>
      </c>
      <c r="H10" s="12">
        <f t="shared" si="1"/>
        <v>-427.86</v>
      </c>
    </row>
    <row r="11" spans="1:8" x14ac:dyDescent="0.25">
      <c r="A11" s="19" t="s">
        <v>117</v>
      </c>
      <c r="B11" s="12">
        <v>5.23</v>
      </c>
      <c r="C11" s="13">
        <v>44408</v>
      </c>
      <c r="D11" s="13">
        <v>44390</v>
      </c>
      <c r="E11" s="13"/>
      <c r="F11" s="13"/>
      <c r="G11" s="1">
        <f t="shared" si="0"/>
        <v>-18</v>
      </c>
      <c r="H11" s="12">
        <f t="shared" si="1"/>
        <v>-94.140000000000015</v>
      </c>
    </row>
    <row r="12" spans="1:8" x14ac:dyDescent="0.25">
      <c r="A12" s="19" t="s">
        <v>118</v>
      </c>
      <c r="B12" s="12">
        <v>7.63</v>
      </c>
      <c r="C12" s="13">
        <v>44408</v>
      </c>
      <c r="D12" s="13">
        <v>44390</v>
      </c>
      <c r="E12" s="13"/>
      <c r="F12" s="13"/>
      <c r="G12" s="1">
        <f t="shared" si="0"/>
        <v>-18</v>
      </c>
      <c r="H12" s="12">
        <f t="shared" si="1"/>
        <v>-137.34</v>
      </c>
    </row>
    <row r="13" spans="1:8" x14ac:dyDescent="0.25">
      <c r="A13" s="19" t="s">
        <v>118</v>
      </c>
      <c r="B13" s="12">
        <v>1.68</v>
      </c>
      <c r="C13" s="13">
        <v>44408</v>
      </c>
      <c r="D13" s="13">
        <v>44390</v>
      </c>
      <c r="E13" s="13"/>
      <c r="F13" s="13"/>
      <c r="G13" s="1">
        <f t="shared" si="0"/>
        <v>-18</v>
      </c>
      <c r="H13" s="12">
        <f t="shared" si="1"/>
        <v>-30.24</v>
      </c>
    </row>
    <row r="14" spans="1:8" x14ac:dyDescent="0.25">
      <c r="A14" s="19" t="s">
        <v>119</v>
      </c>
      <c r="B14" s="12">
        <v>346.06</v>
      </c>
      <c r="C14" s="13">
        <v>44407</v>
      </c>
      <c r="D14" s="13">
        <v>44390</v>
      </c>
      <c r="E14" s="13"/>
      <c r="F14" s="13"/>
      <c r="G14" s="1">
        <f t="shared" si="0"/>
        <v>-17</v>
      </c>
      <c r="H14" s="12">
        <f t="shared" si="1"/>
        <v>-5883.02</v>
      </c>
    </row>
    <row r="15" spans="1:8" x14ac:dyDescent="0.25">
      <c r="A15" s="19" t="s">
        <v>119</v>
      </c>
      <c r="B15" s="12">
        <v>2.71</v>
      </c>
      <c r="C15" s="13">
        <v>44407</v>
      </c>
      <c r="D15" s="13">
        <v>44390</v>
      </c>
      <c r="E15" s="13"/>
      <c r="F15" s="13"/>
      <c r="G15" s="1">
        <f t="shared" si="0"/>
        <v>-17</v>
      </c>
      <c r="H15" s="12">
        <f t="shared" si="1"/>
        <v>-46.07</v>
      </c>
    </row>
    <row r="16" spans="1:8" x14ac:dyDescent="0.25">
      <c r="A16" s="19" t="s">
        <v>120</v>
      </c>
      <c r="B16" s="12">
        <v>70.66</v>
      </c>
      <c r="C16" s="13">
        <v>44406</v>
      </c>
      <c r="D16" s="13">
        <v>44390</v>
      </c>
      <c r="E16" s="13"/>
      <c r="F16" s="13"/>
      <c r="G16" s="1">
        <f t="shared" si="0"/>
        <v>-16</v>
      </c>
      <c r="H16" s="12">
        <f t="shared" si="1"/>
        <v>-1130.56</v>
      </c>
    </row>
    <row r="17" spans="1:8" x14ac:dyDescent="0.25">
      <c r="A17" s="19" t="s">
        <v>120</v>
      </c>
      <c r="B17" s="12">
        <v>15.55</v>
      </c>
      <c r="C17" s="13">
        <v>44406</v>
      </c>
      <c r="D17" s="13">
        <v>44390</v>
      </c>
      <c r="E17" s="13"/>
      <c r="F17" s="13"/>
      <c r="G17" s="1">
        <f t="shared" si="0"/>
        <v>-16</v>
      </c>
      <c r="H17" s="12">
        <f t="shared" si="1"/>
        <v>-248.8</v>
      </c>
    </row>
    <row r="18" spans="1:8" x14ac:dyDescent="0.25">
      <c r="A18" s="19" t="s">
        <v>121</v>
      </c>
      <c r="B18" s="12">
        <v>2200</v>
      </c>
      <c r="C18" s="13">
        <v>44377</v>
      </c>
      <c r="D18" s="13">
        <v>44390</v>
      </c>
      <c r="E18" s="13"/>
      <c r="F18" s="13"/>
      <c r="G18" s="1">
        <f t="shared" si="0"/>
        <v>13</v>
      </c>
      <c r="H18" s="12">
        <f t="shared" si="1"/>
        <v>28600</v>
      </c>
    </row>
    <row r="19" spans="1:8" x14ac:dyDescent="0.25">
      <c r="A19" s="19" t="s">
        <v>122</v>
      </c>
      <c r="B19" s="12">
        <v>546</v>
      </c>
      <c r="C19" s="13">
        <v>44408</v>
      </c>
      <c r="D19" s="13">
        <v>44390</v>
      </c>
      <c r="E19" s="13"/>
      <c r="F19" s="13"/>
      <c r="G19" s="1">
        <f t="shared" si="0"/>
        <v>-18</v>
      </c>
      <c r="H19" s="12">
        <f t="shared" si="1"/>
        <v>-9828</v>
      </c>
    </row>
    <row r="20" spans="1:8" x14ac:dyDescent="0.25">
      <c r="A20" s="19" t="s">
        <v>123</v>
      </c>
      <c r="B20" s="12">
        <v>728.39</v>
      </c>
      <c r="C20" s="13">
        <v>44401</v>
      </c>
      <c r="D20" s="13">
        <v>44390</v>
      </c>
      <c r="E20" s="13"/>
      <c r="F20" s="13"/>
      <c r="G20" s="1">
        <f t="shared" si="0"/>
        <v>-11</v>
      </c>
      <c r="H20" s="12">
        <f t="shared" si="1"/>
        <v>-8012.29</v>
      </c>
    </row>
    <row r="21" spans="1:8" x14ac:dyDescent="0.25">
      <c r="A21" s="19" t="s">
        <v>123</v>
      </c>
      <c r="B21" s="12">
        <v>160.24</v>
      </c>
      <c r="C21" s="13">
        <v>44401</v>
      </c>
      <c r="D21" s="13">
        <v>44390</v>
      </c>
      <c r="E21" s="13"/>
      <c r="F21" s="13"/>
      <c r="G21" s="1">
        <f t="shared" si="0"/>
        <v>-11</v>
      </c>
      <c r="H21" s="12">
        <f t="shared" si="1"/>
        <v>-1762.64</v>
      </c>
    </row>
    <row r="22" spans="1:8" x14ac:dyDescent="0.25">
      <c r="A22" s="19" t="s">
        <v>124</v>
      </c>
      <c r="B22" s="12">
        <v>107.98</v>
      </c>
      <c r="C22" s="13">
        <v>44399</v>
      </c>
      <c r="D22" s="13">
        <v>44390</v>
      </c>
      <c r="E22" s="13"/>
      <c r="F22" s="13"/>
      <c r="G22" s="1">
        <f t="shared" si="0"/>
        <v>-9</v>
      </c>
      <c r="H22" s="12">
        <f t="shared" si="1"/>
        <v>-971.82</v>
      </c>
    </row>
    <row r="23" spans="1:8" x14ac:dyDescent="0.25">
      <c r="A23" s="19" t="s">
        <v>124</v>
      </c>
      <c r="B23" s="12">
        <v>23.76</v>
      </c>
      <c r="C23" s="13">
        <v>44399</v>
      </c>
      <c r="D23" s="13">
        <v>44390</v>
      </c>
      <c r="E23" s="13"/>
      <c r="F23" s="13"/>
      <c r="G23" s="1">
        <f t="shared" si="0"/>
        <v>-9</v>
      </c>
      <c r="H23" s="12">
        <f t="shared" si="1"/>
        <v>-213.84</v>
      </c>
    </row>
    <row r="24" spans="1:8" x14ac:dyDescent="0.25">
      <c r="A24" s="19" t="s">
        <v>125</v>
      </c>
      <c r="B24" s="12">
        <v>74.05</v>
      </c>
      <c r="C24" s="13">
        <v>44399</v>
      </c>
      <c r="D24" s="13">
        <v>44390</v>
      </c>
      <c r="E24" s="13"/>
      <c r="F24" s="13"/>
      <c r="G24" s="1">
        <f t="shared" si="0"/>
        <v>-9</v>
      </c>
      <c r="H24" s="12">
        <f t="shared" si="1"/>
        <v>-666.44999999999993</v>
      </c>
    </row>
    <row r="25" spans="1:8" x14ac:dyDescent="0.25">
      <c r="A25" s="19" t="s">
        <v>125</v>
      </c>
      <c r="B25" s="12">
        <v>16.29</v>
      </c>
      <c r="C25" s="13">
        <v>44399</v>
      </c>
      <c r="D25" s="13">
        <v>44390</v>
      </c>
      <c r="E25" s="13"/>
      <c r="F25" s="13"/>
      <c r="G25" s="1">
        <f t="shared" si="0"/>
        <v>-9</v>
      </c>
      <c r="H25" s="12">
        <f t="shared" si="1"/>
        <v>-146.60999999999999</v>
      </c>
    </row>
    <row r="26" spans="1:8" x14ac:dyDescent="0.25">
      <c r="A26" s="19" t="s">
        <v>126</v>
      </c>
      <c r="B26" s="12">
        <v>116.71</v>
      </c>
      <c r="C26" s="13">
        <v>44399</v>
      </c>
      <c r="D26" s="13">
        <v>44390</v>
      </c>
      <c r="E26" s="13"/>
      <c r="F26" s="13"/>
      <c r="G26" s="1">
        <f t="shared" si="0"/>
        <v>-9</v>
      </c>
      <c r="H26" s="12">
        <f t="shared" si="1"/>
        <v>-1050.3899999999999</v>
      </c>
    </row>
    <row r="27" spans="1:8" x14ac:dyDescent="0.25">
      <c r="A27" s="19" t="s">
        <v>126</v>
      </c>
      <c r="B27" s="12">
        <v>25.68</v>
      </c>
      <c r="C27" s="13">
        <v>44399</v>
      </c>
      <c r="D27" s="13">
        <v>44390</v>
      </c>
      <c r="E27" s="13"/>
      <c r="F27" s="13"/>
      <c r="G27" s="1">
        <f t="shared" si="0"/>
        <v>-9</v>
      </c>
      <c r="H27" s="12">
        <f t="shared" si="1"/>
        <v>-231.12</v>
      </c>
    </row>
    <row r="28" spans="1:8" x14ac:dyDescent="0.25">
      <c r="A28" s="19" t="s">
        <v>127</v>
      </c>
      <c r="B28" s="12">
        <v>106.95</v>
      </c>
      <c r="C28" s="13">
        <v>44399</v>
      </c>
      <c r="D28" s="13">
        <v>44390</v>
      </c>
      <c r="E28" s="13"/>
      <c r="F28" s="13"/>
      <c r="G28" s="1">
        <f t="shared" si="0"/>
        <v>-9</v>
      </c>
      <c r="H28" s="12">
        <f t="shared" si="1"/>
        <v>-962.55000000000007</v>
      </c>
    </row>
    <row r="29" spans="1:8" x14ac:dyDescent="0.25">
      <c r="A29" s="19" t="s">
        <v>127</v>
      </c>
      <c r="B29" s="12">
        <v>23.53</v>
      </c>
      <c r="C29" s="13">
        <v>44399</v>
      </c>
      <c r="D29" s="13">
        <v>44390</v>
      </c>
      <c r="E29" s="13"/>
      <c r="F29" s="13"/>
      <c r="G29" s="1">
        <f t="shared" si="0"/>
        <v>-9</v>
      </c>
      <c r="H29" s="12">
        <f t="shared" si="1"/>
        <v>-211.77</v>
      </c>
    </row>
    <row r="30" spans="1:8" x14ac:dyDescent="0.25">
      <c r="A30" s="19" t="s">
        <v>128</v>
      </c>
      <c r="B30" s="12">
        <v>74.89</v>
      </c>
      <c r="C30" s="13">
        <v>44399</v>
      </c>
      <c r="D30" s="13">
        <v>44390</v>
      </c>
      <c r="E30" s="13"/>
      <c r="F30" s="13"/>
      <c r="G30" s="1">
        <f t="shared" si="0"/>
        <v>-9</v>
      </c>
      <c r="H30" s="12">
        <f t="shared" si="1"/>
        <v>-674.01</v>
      </c>
    </row>
    <row r="31" spans="1:8" x14ac:dyDescent="0.25">
      <c r="A31" s="19" t="s">
        <v>128</v>
      </c>
      <c r="B31" s="12">
        <v>16.48</v>
      </c>
      <c r="C31" s="13">
        <v>44399</v>
      </c>
      <c r="D31" s="13">
        <v>44390</v>
      </c>
      <c r="E31" s="13"/>
      <c r="F31" s="13"/>
      <c r="G31" s="1">
        <f t="shared" si="0"/>
        <v>-9</v>
      </c>
      <c r="H31" s="12">
        <f t="shared" si="1"/>
        <v>-148.32</v>
      </c>
    </row>
    <row r="32" spans="1:8" x14ac:dyDescent="0.25">
      <c r="A32" s="19" t="s">
        <v>129</v>
      </c>
      <c r="B32" s="12">
        <v>124.38</v>
      </c>
      <c r="C32" s="13">
        <v>44399</v>
      </c>
      <c r="D32" s="13">
        <v>44390</v>
      </c>
      <c r="E32" s="13"/>
      <c r="F32" s="13"/>
      <c r="G32" s="1">
        <f t="shared" si="0"/>
        <v>-9</v>
      </c>
      <c r="H32" s="12">
        <f t="shared" si="1"/>
        <v>-1119.42</v>
      </c>
    </row>
    <row r="33" spans="1:8" x14ac:dyDescent="0.25">
      <c r="A33" s="19" t="s">
        <v>129</v>
      </c>
      <c r="B33" s="12">
        <v>27.36</v>
      </c>
      <c r="C33" s="13">
        <v>44399</v>
      </c>
      <c r="D33" s="13">
        <v>44390</v>
      </c>
      <c r="E33" s="13"/>
      <c r="F33" s="13"/>
      <c r="G33" s="1">
        <f t="shared" si="0"/>
        <v>-9</v>
      </c>
      <c r="H33" s="12">
        <f t="shared" si="1"/>
        <v>-246.24</v>
      </c>
    </row>
    <row r="34" spans="1:8" x14ac:dyDescent="0.25">
      <c r="A34" s="19" t="s">
        <v>130</v>
      </c>
      <c r="B34" s="12">
        <v>300</v>
      </c>
      <c r="C34" s="13">
        <v>44439</v>
      </c>
      <c r="D34" s="13">
        <v>44390</v>
      </c>
      <c r="E34" s="13"/>
      <c r="F34" s="13"/>
      <c r="G34" s="1">
        <f t="shared" si="0"/>
        <v>-49</v>
      </c>
      <c r="H34" s="12">
        <f t="shared" si="1"/>
        <v>-14700</v>
      </c>
    </row>
    <row r="35" spans="1:8" x14ac:dyDescent="0.25">
      <c r="A35" s="19" t="s">
        <v>130</v>
      </c>
      <c r="B35" s="12">
        <v>66</v>
      </c>
      <c r="C35" s="13">
        <v>44439</v>
      </c>
      <c r="D35" s="13">
        <v>44390</v>
      </c>
      <c r="E35" s="13"/>
      <c r="F35" s="13"/>
      <c r="G35" s="1">
        <f t="shared" si="0"/>
        <v>-49</v>
      </c>
      <c r="H35" s="12">
        <f t="shared" si="1"/>
        <v>-3234</v>
      </c>
    </row>
    <row r="36" spans="1:8" x14ac:dyDescent="0.25">
      <c r="A36" s="19" t="s">
        <v>131</v>
      </c>
      <c r="B36" s="12">
        <v>12.36</v>
      </c>
      <c r="C36" s="13">
        <v>44402</v>
      </c>
      <c r="D36" s="13">
        <v>44390</v>
      </c>
      <c r="E36" s="13"/>
      <c r="F36" s="13"/>
      <c r="G36" s="1">
        <f t="shared" si="0"/>
        <v>-12</v>
      </c>
      <c r="H36" s="12">
        <f t="shared" si="1"/>
        <v>-148.32</v>
      </c>
    </row>
    <row r="37" spans="1:8" x14ac:dyDescent="0.25">
      <c r="A37" s="19" t="s">
        <v>132</v>
      </c>
      <c r="B37" s="12">
        <v>498</v>
      </c>
      <c r="C37" s="13">
        <v>44414</v>
      </c>
      <c r="D37" s="13">
        <v>44390</v>
      </c>
      <c r="E37" s="13"/>
      <c r="F37" s="13"/>
      <c r="G37" s="1">
        <f t="shared" si="0"/>
        <v>-24</v>
      </c>
      <c r="H37" s="12">
        <f t="shared" si="1"/>
        <v>-11952</v>
      </c>
    </row>
    <row r="38" spans="1:8" x14ac:dyDescent="0.25">
      <c r="A38" s="19" t="s">
        <v>132</v>
      </c>
      <c r="B38" s="12">
        <v>109.56</v>
      </c>
      <c r="C38" s="13">
        <v>44414</v>
      </c>
      <c r="D38" s="13">
        <v>44390</v>
      </c>
      <c r="E38" s="13"/>
      <c r="F38" s="13"/>
      <c r="G38" s="1">
        <f t="shared" si="0"/>
        <v>-24</v>
      </c>
      <c r="H38" s="12">
        <f t="shared" si="1"/>
        <v>-2629.44</v>
      </c>
    </row>
    <row r="39" spans="1:8" x14ac:dyDescent="0.25">
      <c r="A39" s="19" t="s">
        <v>133</v>
      </c>
      <c r="B39" s="12">
        <v>92.31</v>
      </c>
      <c r="C39" s="13">
        <v>44419</v>
      </c>
      <c r="D39" s="13">
        <v>44390</v>
      </c>
      <c r="E39" s="13"/>
      <c r="F39" s="13"/>
      <c r="G39" s="1">
        <f t="shared" si="0"/>
        <v>-29</v>
      </c>
      <c r="H39" s="12">
        <f t="shared" si="1"/>
        <v>-2676.9900000000002</v>
      </c>
    </row>
    <row r="40" spans="1:8" x14ac:dyDescent="0.25">
      <c r="A40" s="19" t="s">
        <v>133</v>
      </c>
      <c r="B40" s="12">
        <v>3.69</v>
      </c>
      <c r="C40" s="13">
        <v>44419</v>
      </c>
      <c r="D40" s="13">
        <v>44392</v>
      </c>
      <c r="E40" s="13"/>
      <c r="F40" s="13"/>
      <c r="G40" s="1">
        <f t="shared" si="0"/>
        <v>-27</v>
      </c>
      <c r="H40" s="12">
        <f t="shared" si="1"/>
        <v>-99.63</v>
      </c>
    </row>
    <row r="41" spans="1:8" x14ac:dyDescent="0.25">
      <c r="A41" s="19" t="s">
        <v>134</v>
      </c>
      <c r="B41" s="12">
        <v>1600</v>
      </c>
      <c r="C41" s="13">
        <v>44413</v>
      </c>
      <c r="D41" s="13">
        <v>44392</v>
      </c>
      <c r="E41" s="13"/>
      <c r="F41" s="13"/>
      <c r="G41" s="1">
        <f t="shared" si="0"/>
        <v>-21</v>
      </c>
      <c r="H41" s="12">
        <f t="shared" si="1"/>
        <v>-33600</v>
      </c>
    </row>
    <row r="42" spans="1:8" x14ac:dyDescent="0.25">
      <c r="A42" s="19" t="s">
        <v>135</v>
      </c>
      <c r="B42" s="12">
        <v>120</v>
      </c>
      <c r="C42" s="13">
        <v>44397</v>
      </c>
      <c r="D42" s="13">
        <v>44398</v>
      </c>
      <c r="E42" s="13"/>
      <c r="F42" s="13"/>
      <c r="G42" s="1">
        <f t="shared" si="0"/>
        <v>1</v>
      </c>
      <c r="H42" s="12">
        <f t="shared" si="1"/>
        <v>120</v>
      </c>
    </row>
    <row r="43" spans="1:8" x14ac:dyDescent="0.25">
      <c r="A43" s="19" t="s">
        <v>135</v>
      </c>
      <c r="B43" s="12">
        <v>26.4</v>
      </c>
      <c r="C43" s="13">
        <v>44397</v>
      </c>
      <c r="D43" s="13">
        <v>44398</v>
      </c>
      <c r="E43" s="13"/>
      <c r="F43" s="13"/>
      <c r="G43" s="1">
        <f t="shared" si="0"/>
        <v>1</v>
      </c>
      <c r="H43" s="12">
        <f t="shared" si="1"/>
        <v>26.4</v>
      </c>
    </row>
    <row r="44" spans="1:8" x14ac:dyDescent="0.25">
      <c r="A44" s="19" t="s">
        <v>136</v>
      </c>
      <c r="B44" s="12">
        <v>124</v>
      </c>
      <c r="C44" s="13">
        <v>44466</v>
      </c>
      <c r="D44" s="13">
        <v>44466</v>
      </c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 t="s">
        <v>136</v>
      </c>
      <c r="B45" s="12">
        <v>7.22</v>
      </c>
      <c r="C45" s="13">
        <v>44466</v>
      </c>
      <c r="D45" s="13">
        <v>44466</v>
      </c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 t="s">
        <v>137</v>
      </c>
      <c r="B46" s="12">
        <v>124</v>
      </c>
      <c r="C46" s="13">
        <v>44466</v>
      </c>
      <c r="D46" s="13">
        <v>44466</v>
      </c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 t="s">
        <v>137</v>
      </c>
      <c r="B47" s="12">
        <v>7.22</v>
      </c>
      <c r="C47" s="13">
        <v>44466</v>
      </c>
      <c r="D47" s="13">
        <v>44466</v>
      </c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 t="s">
        <v>138</v>
      </c>
      <c r="B48" s="12">
        <v>183</v>
      </c>
      <c r="C48" s="13">
        <v>44466</v>
      </c>
      <c r="D48" s="13">
        <v>44466</v>
      </c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 t="s">
        <v>138</v>
      </c>
      <c r="B49" s="12">
        <v>10.17</v>
      </c>
      <c r="C49" s="13">
        <v>44466</v>
      </c>
      <c r="D49" s="13">
        <v>44466</v>
      </c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 t="s">
        <v>139</v>
      </c>
      <c r="B50" s="12">
        <v>124</v>
      </c>
      <c r="C50" s="13">
        <v>44466</v>
      </c>
      <c r="D50" s="13">
        <v>44466</v>
      </c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 t="s">
        <v>139</v>
      </c>
      <c r="B51" s="12">
        <v>7.22</v>
      </c>
      <c r="C51" s="13">
        <v>44466</v>
      </c>
      <c r="D51" s="13">
        <v>44466</v>
      </c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 t="s">
        <v>140</v>
      </c>
      <c r="B52" s="12">
        <v>183</v>
      </c>
      <c r="C52" s="13">
        <v>44466</v>
      </c>
      <c r="D52" s="13">
        <v>44466</v>
      </c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 t="s">
        <v>140</v>
      </c>
      <c r="B53" s="12">
        <v>10.17</v>
      </c>
      <c r="C53" s="13">
        <v>44466</v>
      </c>
      <c r="D53" s="13">
        <v>44466</v>
      </c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 t="s">
        <v>141</v>
      </c>
      <c r="B54" s="12">
        <v>445</v>
      </c>
      <c r="C54" s="13">
        <v>44500</v>
      </c>
      <c r="D54" s="13">
        <v>44466</v>
      </c>
      <c r="E54" s="13"/>
      <c r="F54" s="13"/>
      <c r="G54" s="1">
        <f t="shared" si="0"/>
        <v>-34</v>
      </c>
      <c r="H54" s="12">
        <f t="shared" si="1"/>
        <v>-15130</v>
      </c>
    </row>
    <row r="55" spans="1:8" x14ac:dyDescent="0.25">
      <c r="A55" s="19" t="s">
        <v>141</v>
      </c>
      <c r="B55" s="12">
        <v>97.9</v>
      </c>
      <c r="C55" s="13">
        <v>44500</v>
      </c>
      <c r="D55" s="13">
        <v>44466</v>
      </c>
      <c r="E55" s="13"/>
      <c r="F55" s="13"/>
      <c r="G55" s="1">
        <f t="shared" si="0"/>
        <v>-34</v>
      </c>
      <c r="H55" s="12">
        <f t="shared" si="1"/>
        <v>-3328.6000000000004</v>
      </c>
    </row>
    <row r="56" spans="1:8" x14ac:dyDescent="0.25">
      <c r="A56" s="19" t="s">
        <v>142</v>
      </c>
      <c r="B56" s="12">
        <v>75</v>
      </c>
      <c r="C56" s="13">
        <v>44471</v>
      </c>
      <c r="D56" s="13">
        <v>44466</v>
      </c>
      <c r="E56" s="13"/>
      <c r="F56" s="13"/>
      <c r="G56" s="1">
        <f t="shared" si="0"/>
        <v>-5</v>
      </c>
      <c r="H56" s="12">
        <f t="shared" si="1"/>
        <v>-375</v>
      </c>
    </row>
    <row r="57" spans="1:8" x14ac:dyDescent="0.25">
      <c r="A57" s="19" t="s">
        <v>143</v>
      </c>
      <c r="B57" s="12">
        <v>1060</v>
      </c>
      <c r="C57" s="13">
        <v>44461</v>
      </c>
      <c r="D57" s="13">
        <v>44466</v>
      </c>
      <c r="E57" s="13"/>
      <c r="F57" s="13"/>
      <c r="G57" s="1">
        <f t="shared" si="0"/>
        <v>5</v>
      </c>
      <c r="H57" s="12">
        <f t="shared" si="1"/>
        <v>5300</v>
      </c>
    </row>
    <row r="58" spans="1:8" x14ac:dyDescent="0.25">
      <c r="A58" s="19" t="s">
        <v>144</v>
      </c>
      <c r="B58" s="12">
        <v>9.2200000000000006</v>
      </c>
      <c r="C58" s="13">
        <v>44477</v>
      </c>
      <c r="D58" s="13">
        <v>44466</v>
      </c>
      <c r="E58" s="13"/>
      <c r="F58" s="13"/>
      <c r="G58" s="1">
        <f t="shared" si="0"/>
        <v>-11</v>
      </c>
      <c r="H58" s="12">
        <f t="shared" si="1"/>
        <v>-101.42</v>
      </c>
    </row>
    <row r="59" spans="1:8" x14ac:dyDescent="0.25">
      <c r="A59" s="19" t="s">
        <v>144</v>
      </c>
      <c r="B59" s="12">
        <v>2.0299999999999998</v>
      </c>
      <c r="C59" s="13">
        <v>44477</v>
      </c>
      <c r="D59" s="13">
        <v>44466</v>
      </c>
      <c r="E59" s="13"/>
      <c r="F59" s="13"/>
      <c r="G59" s="1">
        <f t="shared" si="0"/>
        <v>-11</v>
      </c>
      <c r="H59" s="12">
        <f t="shared" si="1"/>
        <v>-22.33</v>
      </c>
    </row>
    <row r="60" spans="1:8" x14ac:dyDescent="0.25">
      <c r="A60" s="19" t="s">
        <v>145</v>
      </c>
      <c r="B60" s="12">
        <v>364</v>
      </c>
      <c r="C60" s="13">
        <v>44449</v>
      </c>
      <c r="D60" s="13">
        <v>44466</v>
      </c>
      <c r="E60" s="13"/>
      <c r="F60" s="13"/>
      <c r="G60" s="1">
        <f t="shared" si="0"/>
        <v>17</v>
      </c>
      <c r="H60" s="12">
        <f t="shared" si="1"/>
        <v>6188</v>
      </c>
    </row>
    <row r="61" spans="1:8" x14ac:dyDescent="0.25">
      <c r="A61" s="19" t="s">
        <v>145</v>
      </c>
      <c r="B61" s="12">
        <v>80.08</v>
      </c>
      <c r="C61" s="13">
        <v>44449</v>
      </c>
      <c r="D61" s="13">
        <v>44466</v>
      </c>
      <c r="E61" s="13"/>
      <c r="F61" s="13"/>
      <c r="G61" s="1">
        <f t="shared" si="0"/>
        <v>17</v>
      </c>
      <c r="H61" s="12">
        <f t="shared" si="1"/>
        <v>1361.36</v>
      </c>
    </row>
    <row r="62" spans="1:8" x14ac:dyDescent="0.25">
      <c r="A62" s="19" t="s">
        <v>146</v>
      </c>
      <c r="B62" s="12">
        <v>517.75</v>
      </c>
      <c r="C62" s="13">
        <v>44449</v>
      </c>
      <c r="D62" s="13">
        <v>44466</v>
      </c>
      <c r="E62" s="13"/>
      <c r="F62" s="13"/>
      <c r="G62" s="1">
        <f t="shared" si="0"/>
        <v>17</v>
      </c>
      <c r="H62" s="12">
        <f t="shared" si="1"/>
        <v>8801.75</v>
      </c>
    </row>
    <row r="63" spans="1:8" x14ac:dyDescent="0.25">
      <c r="A63" s="19" t="s">
        <v>146</v>
      </c>
      <c r="B63" s="12">
        <v>113.91</v>
      </c>
      <c r="C63" s="13">
        <v>44449</v>
      </c>
      <c r="D63" s="13">
        <v>44466</v>
      </c>
      <c r="E63" s="13"/>
      <c r="F63" s="13"/>
      <c r="G63" s="1">
        <f t="shared" si="0"/>
        <v>17</v>
      </c>
      <c r="H63" s="12">
        <f t="shared" si="1"/>
        <v>1936.47</v>
      </c>
    </row>
    <row r="64" spans="1:8" x14ac:dyDescent="0.25">
      <c r="A64" s="19" t="s">
        <v>147</v>
      </c>
      <c r="B64" s="12">
        <v>505</v>
      </c>
      <c r="C64" s="13">
        <v>44449</v>
      </c>
      <c r="D64" s="13">
        <v>44466</v>
      </c>
      <c r="E64" s="13"/>
      <c r="F64" s="13"/>
      <c r="G64" s="1">
        <f t="shared" si="0"/>
        <v>17</v>
      </c>
      <c r="H64" s="12">
        <f t="shared" si="1"/>
        <v>8585</v>
      </c>
    </row>
    <row r="65" spans="1:8" x14ac:dyDescent="0.25">
      <c r="A65" s="19" t="s">
        <v>147</v>
      </c>
      <c r="B65" s="12">
        <v>111.1</v>
      </c>
      <c r="C65" s="13">
        <v>44449</v>
      </c>
      <c r="D65" s="13">
        <v>44466</v>
      </c>
      <c r="E65" s="13"/>
      <c r="F65" s="13"/>
      <c r="G65" s="1">
        <f t="shared" si="0"/>
        <v>17</v>
      </c>
      <c r="H65" s="12">
        <f t="shared" si="1"/>
        <v>1888.6999999999998</v>
      </c>
    </row>
    <row r="66" spans="1:8" x14ac:dyDescent="0.25">
      <c r="A66" s="19" t="s">
        <v>148</v>
      </c>
      <c r="B66" s="12">
        <v>132</v>
      </c>
      <c r="C66" s="13">
        <v>44449</v>
      </c>
      <c r="D66" s="13">
        <v>44466</v>
      </c>
      <c r="E66" s="13"/>
      <c r="F66" s="13"/>
      <c r="G66" s="1">
        <f t="shared" si="0"/>
        <v>17</v>
      </c>
      <c r="H66" s="12">
        <f t="shared" si="1"/>
        <v>2244</v>
      </c>
    </row>
    <row r="67" spans="1:8" x14ac:dyDescent="0.25">
      <c r="A67" s="19" t="s">
        <v>148</v>
      </c>
      <c r="B67" s="12">
        <v>29.04</v>
      </c>
      <c r="C67" s="13">
        <v>44449</v>
      </c>
      <c r="D67" s="13">
        <v>44466</v>
      </c>
      <c r="E67" s="13"/>
      <c r="F67" s="13"/>
      <c r="G67" s="1">
        <f t="shared" si="0"/>
        <v>17</v>
      </c>
      <c r="H67" s="12">
        <f t="shared" si="1"/>
        <v>493.68</v>
      </c>
    </row>
    <row r="68" spans="1:8" x14ac:dyDescent="0.25">
      <c r="A68" s="19" t="s">
        <v>149</v>
      </c>
      <c r="B68" s="12">
        <v>542.75</v>
      </c>
      <c r="C68" s="13">
        <v>44449</v>
      </c>
      <c r="D68" s="13">
        <v>44466</v>
      </c>
      <c r="E68" s="13"/>
      <c r="F68" s="13"/>
      <c r="G68" s="1">
        <f t="shared" si="0"/>
        <v>17</v>
      </c>
      <c r="H68" s="12">
        <f t="shared" si="1"/>
        <v>9226.75</v>
      </c>
    </row>
    <row r="69" spans="1:8" x14ac:dyDescent="0.25">
      <c r="A69" s="19" t="s">
        <v>149</v>
      </c>
      <c r="B69" s="12">
        <v>119.41</v>
      </c>
      <c r="C69" s="13">
        <v>44449</v>
      </c>
      <c r="D69" s="13">
        <v>44466</v>
      </c>
      <c r="E69" s="13"/>
      <c r="F69" s="13"/>
      <c r="G69" s="1">
        <f t="shared" ref="G69:G132" si="2">D69-C69-(F69-E69)</f>
        <v>17</v>
      </c>
      <c r="H69" s="12">
        <f t="shared" ref="H69:H132" si="3">B69*G69</f>
        <v>2029.97</v>
      </c>
    </row>
    <row r="70" spans="1:8" x14ac:dyDescent="0.25">
      <c r="A70" s="19" t="s">
        <v>150</v>
      </c>
      <c r="B70" s="12">
        <v>200</v>
      </c>
      <c r="C70" s="13">
        <v>44483</v>
      </c>
      <c r="D70" s="13">
        <v>44466</v>
      </c>
      <c r="E70" s="13"/>
      <c r="F70" s="13"/>
      <c r="G70" s="1">
        <f t="shared" si="2"/>
        <v>-17</v>
      </c>
      <c r="H70" s="12">
        <f t="shared" si="3"/>
        <v>-3400</v>
      </c>
    </row>
    <row r="71" spans="1:8" x14ac:dyDescent="0.25">
      <c r="A71" s="19" t="s">
        <v>150</v>
      </c>
      <c r="B71" s="12">
        <v>44</v>
      </c>
      <c r="C71" s="13">
        <v>44483</v>
      </c>
      <c r="D71" s="13">
        <v>44466</v>
      </c>
      <c r="E71" s="13"/>
      <c r="F71" s="13"/>
      <c r="G71" s="1">
        <f t="shared" si="2"/>
        <v>-17</v>
      </c>
      <c r="H71" s="12">
        <f t="shared" si="3"/>
        <v>-748</v>
      </c>
    </row>
    <row r="72" spans="1:8" x14ac:dyDescent="0.25">
      <c r="A72" s="19" t="s">
        <v>151</v>
      </c>
      <c r="B72" s="12">
        <v>2004.22</v>
      </c>
      <c r="C72" s="13">
        <v>44460</v>
      </c>
      <c r="D72" s="13">
        <v>44466</v>
      </c>
      <c r="E72" s="13"/>
      <c r="F72" s="13"/>
      <c r="G72" s="1">
        <f t="shared" si="2"/>
        <v>6</v>
      </c>
      <c r="H72" s="12">
        <f t="shared" si="3"/>
        <v>12025.32</v>
      </c>
    </row>
    <row r="73" spans="1:8" x14ac:dyDescent="0.25">
      <c r="A73" s="19" t="s">
        <v>152</v>
      </c>
      <c r="B73" s="12">
        <v>952</v>
      </c>
      <c r="C73" s="13">
        <v>44460</v>
      </c>
      <c r="D73" s="13">
        <v>44466</v>
      </c>
      <c r="E73" s="13"/>
      <c r="F73" s="13"/>
      <c r="G73" s="1">
        <f t="shared" si="2"/>
        <v>6</v>
      </c>
      <c r="H73" s="12">
        <f t="shared" si="3"/>
        <v>5712</v>
      </c>
    </row>
    <row r="74" spans="1:8" x14ac:dyDescent="0.25">
      <c r="A74" s="19" t="s">
        <v>153</v>
      </c>
      <c r="B74" s="12">
        <v>2004.22</v>
      </c>
      <c r="C74" s="13">
        <v>44460</v>
      </c>
      <c r="D74" s="13">
        <v>44466</v>
      </c>
      <c r="E74" s="13"/>
      <c r="F74" s="13"/>
      <c r="G74" s="1">
        <f t="shared" si="2"/>
        <v>6</v>
      </c>
      <c r="H74" s="12">
        <f t="shared" si="3"/>
        <v>12025.32</v>
      </c>
    </row>
    <row r="75" spans="1:8" x14ac:dyDescent="0.25">
      <c r="A75" s="19" t="s">
        <v>154</v>
      </c>
      <c r="B75" s="12">
        <v>178</v>
      </c>
      <c r="C75" s="13">
        <v>44489</v>
      </c>
      <c r="D75" s="13">
        <v>44466</v>
      </c>
      <c r="E75" s="13"/>
      <c r="F75" s="13"/>
      <c r="G75" s="1">
        <f t="shared" si="2"/>
        <v>-23</v>
      </c>
      <c r="H75" s="12">
        <f t="shared" si="3"/>
        <v>-4094</v>
      </c>
    </row>
    <row r="76" spans="1:8" x14ac:dyDescent="0.25">
      <c r="A76" s="19" t="s">
        <v>154</v>
      </c>
      <c r="B76" s="12">
        <v>39.159999999999997</v>
      </c>
      <c r="C76" s="13">
        <v>44489</v>
      </c>
      <c r="D76" s="13">
        <v>44466</v>
      </c>
      <c r="E76" s="13"/>
      <c r="F76" s="13"/>
      <c r="G76" s="1">
        <f t="shared" si="2"/>
        <v>-23</v>
      </c>
      <c r="H76" s="12">
        <f t="shared" si="3"/>
        <v>-900.68</v>
      </c>
    </row>
    <row r="77" spans="1:8" x14ac:dyDescent="0.25">
      <c r="A77" s="19" t="s">
        <v>155</v>
      </c>
      <c r="B77" s="12">
        <v>809.84</v>
      </c>
      <c r="C77" s="13">
        <v>44483</v>
      </c>
      <c r="D77" s="13">
        <v>44466</v>
      </c>
      <c r="E77" s="13"/>
      <c r="F77" s="13"/>
      <c r="G77" s="1">
        <f t="shared" si="2"/>
        <v>-17</v>
      </c>
      <c r="H77" s="12">
        <f t="shared" si="3"/>
        <v>-13767.28</v>
      </c>
    </row>
    <row r="78" spans="1:8" x14ac:dyDescent="0.25">
      <c r="A78" s="19" t="s">
        <v>155</v>
      </c>
      <c r="B78" s="12">
        <v>178.16</v>
      </c>
      <c r="C78" s="13">
        <v>44483</v>
      </c>
      <c r="D78" s="13">
        <v>44466</v>
      </c>
      <c r="E78" s="13"/>
      <c r="F78" s="13"/>
      <c r="G78" s="1">
        <f t="shared" si="2"/>
        <v>-17</v>
      </c>
      <c r="H78" s="12">
        <f t="shared" si="3"/>
        <v>-3028.72</v>
      </c>
    </row>
    <row r="79" spans="1:8" x14ac:dyDescent="0.25">
      <c r="A79" s="19" t="s">
        <v>142</v>
      </c>
      <c r="B79" s="12">
        <v>16.5</v>
      </c>
      <c r="C79" s="13">
        <v>44471</v>
      </c>
      <c r="D79" s="13">
        <v>44467</v>
      </c>
      <c r="E79" s="13"/>
      <c r="F79" s="13"/>
      <c r="G79" s="1">
        <f t="shared" si="2"/>
        <v>-4</v>
      </c>
      <c r="H79" s="12">
        <f t="shared" si="3"/>
        <v>-66</v>
      </c>
    </row>
    <row r="80" spans="1:8" x14ac:dyDescent="0.25">
      <c r="A80" s="19" t="s">
        <v>156</v>
      </c>
      <c r="B80" s="12">
        <v>17.829999999999998</v>
      </c>
      <c r="C80" s="13">
        <v>44465</v>
      </c>
      <c r="D80" s="13">
        <v>44467</v>
      </c>
      <c r="E80" s="13"/>
      <c r="F80" s="13"/>
      <c r="G80" s="1">
        <f t="shared" si="2"/>
        <v>2</v>
      </c>
      <c r="H80" s="12">
        <f t="shared" si="3"/>
        <v>35.659999999999997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0</v>
      </c>
      <c r="C1">
        <f>COUNTA(A4:A203)</f>
        <v>0</v>
      </c>
      <c r="G1" s="16">
        <f>IF(B1&lt;&gt;0,H1/B1,0)</f>
        <v>0</v>
      </c>
      <c r="H1" s="15">
        <f>SUM(H4:H195)</f>
        <v>0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/>
      <c r="B4" s="12"/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 x14ac:dyDescent="0.25">
      <c r="A5" s="19"/>
      <c r="B5" s="12"/>
      <c r="C5" s="13"/>
      <c r="D5" s="13"/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 x14ac:dyDescent="0.25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 x14ac:dyDescent="0.25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x14ac:dyDescent="0.25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x14ac:dyDescent="0.25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x14ac:dyDescent="0.25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x14ac:dyDescent="0.2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2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2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2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2021-10-01T20:34:59Z</dcterms:modified>
</cp:coreProperties>
</file>